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qli-pc\Commun\Fondation Saputo\Mémoire active\"/>
    </mc:Choice>
  </mc:AlternateContent>
  <bookViews>
    <workbookView xWindow="0" yWindow="0" windowWidth="19200" windowHeight="8130"/>
  </bookViews>
  <sheets>
    <sheet name="FORMULAIRE" sheetId="1" r:id="rId1"/>
    <sheet name="Transfert" sheetId="12" state="hidden" r:id="rId2"/>
    <sheet name="data" sheetId="2" state="hidden" r:id="rId3"/>
    <sheet name="DONNEES0111" sheetId="3" state="hidden" r:id="rId4"/>
    <sheet name="DONNEES02910" sheetId="4" state="hidden" r:id="rId5"/>
    <sheet name="DONNEES0312" sheetId="5" state="hidden" r:id="rId6"/>
    <sheet name="DONNEES0417" sheetId="6" state="hidden" r:id="rId7"/>
    <sheet name="DONNEES05" sheetId="7" state="hidden" r:id="rId8"/>
    <sheet name="DONNEES06" sheetId="8" state="hidden" r:id="rId9"/>
    <sheet name="DONNEES078" sheetId="9" state="hidden" r:id="rId10"/>
    <sheet name="DONNEES131415" sheetId="10" state="hidden" r:id="rId11"/>
    <sheet name="DONNEES16" sheetId="11" state="hidden" r:id="rId12"/>
  </sheets>
  <definedNames>
    <definedName name="donnees0111">DONNEES0111!$D:$L</definedName>
    <definedName name="donnees02910">DONNEES02910!$D:$K</definedName>
    <definedName name="donnees0312">DONNEES0312!$D:$L</definedName>
    <definedName name="donnees0417">DONNEES0417!$D:$L</definedName>
    <definedName name="donnees05">DONNEES05!$D:$L</definedName>
    <definedName name="donnees06">DONNEES06!$D:$L</definedName>
    <definedName name="donnees078">DONNEES078!$D:$L</definedName>
    <definedName name="donnees131415">DONNEES131415!$D:$L</definedName>
    <definedName name="donnees16">DONNEES16!$D:$L</definedName>
    <definedName name="est">DONNEES0111!$A$16</definedName>
    <definedName name="infos">DONNEES0111!$A$12:$B$14</definedName>
    <definedName name="installations">data!$D:$D</definedName>
    <definedName name="on">DONNEES0111!$A$2:$A$3</definedName>
    <definedName name="options">DONNEES0111!$A$7:$A$8</definedName>
    <definedName name="regions">DONNEES0111!$A$20:$A$28</definedName>
    <definedName name="rien">DONNEES0111!$A$5</definedName>
    <definedName name="_xlnm.Print_Area" localSheetId="0">FORMULAIRE!$B$2:$E$62</definedName>
  </definedNames>
  <calcPr calcId="162913"/>
</workbook>
</file>

<file path=xl/calcChain.xml><?xml version="1.0" encoding="utf-8"?>
<calcChain xmlns="http://schemas.openxmlformats.org/spreadsheetml/2006/main">
  <c r="S3" i="12" l="1"/>
  <c r="L3" i="12" l="1"/>
  <c r="N3" i="12"/>
  <c r="D3" i="12"/>
  <c r="E3" i="12"/>
  <c r="J3" i="12"/>
  <c r="G3" i="12"/>
  <c r="H3" i="12"/>
  <c r="I3" i="12"/>
  <c r="F3" i="12"/>
  <c r="B26" i="1" l="1"/>
  <c r="A32" i="3"/>
  <c r="A31" i="3"/>
  <c r="A30" i="3"/>
  <c r="B7" i="1"/>
  <c r="B2" i="2"/>
  <c r="B3" i="2" s="1"/>
  <c r="E55" i="1"/>
  <c r="O3" i="12" s="1"/>
  <c r="B17" i="1"/>
  <c r="A7" i="3"/>
  <c r="A34" i="3" a="1"/>
  <c r="D2" i="2" a="1"/>
  <c r="B35" i="3" l="1"/>
  <c r="A34" i="3"/>
  <c r="B18" i="1" s="1"/>
  <c r="A36" i="3"/>
  <c r="B20" i="1" s="1"/>
  <c r="B34" i="3"/>
  <c r="B36" i="3"/>
  <c r="A35" i="3"/>
  <c r="B19" i="1" s="1"/>
  <c r="G2" i="2"/>
  <c r="K2" i="2"/>
  <c r="F3" i="2"/>
  <c r="J3" i="2"/>
  <c r="E4" i="2"/>
  <c r="I4" i="2"/>
  <c r="D5" i="2"/>
  <c r="H5" i="2"/>
  <c r="L5" i="2"/>
  <c r="G6" i="2"/>
  <c r="K6" i="2"/>
  <c r="F7" i="2"/>
  <c r="J7" i="2"/>
  <c r="E8" i="2"/>
  <c r="I8" i="2"/>
  <c r="D9" i="2"/>
  <c r="H9" i="2"/>
  <c r="L9" i="2"/>
  <c r="G10" i="2"/>
  <c r="K10" i="2"/>
  <c r="F11" i="2"/>
  <c r="J11" i="2"/>
  <c r="E12" i="2"/>
  <c r="I12" i="2"/>
  <c r="D13" i="2"/>
  <c r="H13" i="2"/>
  <c r="L13" i="2"/>
  <c r="G14" i="2"/>
  <c r="K14" i="2"/>
  <c r="F15" i="2"/>
  <c r="J15" i="2"/>
  <c r="E16" i="2"/>
  <c r="I16" i="2"/>
  <c r="D17" i="2"/>
  <c r="H17" i="2"/>
  <c r="L17" i="2"/>
  <c r="G18" i="2"/>
  <c r="K18" i="2"/>
  <c r="F19" i="2"/>
  <c r="J19" i="2"/>
  <c r="E20" i="2"/>
  <c r="I20" i="2"/>
  <c r="D21" i="2"/>
  <c r="H21" i="2"/>
  <c r="L21" i="2"/>
  <c r="G22" i="2"/>
  <c r="K22" i="2"/>
  <c r="F23" i="2"/>
  <c r="J23" i="2"/>
  <c r="E24" i="2"/>
  <c r="I24" i="2"/>
  <c r="D25" i="2"/>
  <c r="H25" i="2"/>
  <c r="L25" i="2"/>
  <c r="G26" i="2"/>
  <c r="K26" i="2"/>
  <c r="F27" i="2"/>
  <c r="J27" i="2"/>
  <c r="E28" i="2"/>
  <c r="I28" i="2"/>
  <c r="D2" i="2"/>
  <c r="H2" i="2"/>
  <c r="L2" i="2"/>
  <c r="G3" i="2"/>
  <c r="K3" i="2"/>
  <c r="F4" i="2"/>
  <c r="J4" i="2"/>
  <c r="E5" i="2"/>
  <c r="I5" i="2"/>
  <c r="D6" i="2"/>
  <c r="H6" i="2"/>
  <c r="L6" i="2"/>
  <c r="G7" i="2"/>
  <c r="K7" i="2"/>
  <c r="F8" i="2"/>
  <c r="J8" i="2"/>
  <c r="E9" i="2"/>
  <c r="I9" i="2"/>
  <c r="D10" i="2"/>
  <c r="H10" i="2"/>
  <c r="L10" i="2"/>
  <c r="G11" i="2"/>
  <c r="K11" i="2"/>
  <c r="F12" i="2"/>
  <c r="J12" i="2"/>
  <c r="E13" i="2"/>
  <c r="I13" i="2"/>
  <c r="D14" i="2"/>
  <c r="H14" i="2"/>
  <c r="L14" i="2"/>
  <c r="G15" i="2"/>
  <c r="K15" i="2"/>
  <c r="F16" i="2"/>
  <c r="J16" i="2"/>
  <c r="E17" i="2"/>
  <c r="I17" i="2"/>
  <c r="D18" i="2"/>
  <c r="H18" i="2"/>
  <c r="L18" i="2"/>
  <c r="G19" i="2"/>
  <c r="K19" i="2"/>
  <c r="F20" i="2"/>
  <c r="J20" i="2"/>
  <c r="E21" i="2"/>
  <c r="I21" i="2"/>
  <c r="D22" i="2"/>
  <c r="H22" i="2"/>
  <c r="L22" i="2"/>
  <c r="G23" i="2"/>
  <c r="K23" i="2"/>
  <c r="F24" i="2"/>
  <c r="J24" i="2"/>
  <c r="E25" i="2"/>
  <c r="I25" i="2"/>
  <c r="D26" i="2"/>
  <c r="H26" i="2"/>
  <c r="L26" i="2"/>
  <c r="G27" i="2"/>
  <c r="K27" i="2"/>
  <c r="F28" i="2"/>
  <c r="J28" i="2"/>
  <c r="E29" i="2"/>
  <c r="I29" i="2"/>
  <c r="D30" i="2"/>
  <c r="H30" i="2"/>
  <c r="L30" i="2"/>
  <c r="G31" i="2"/>
  <c r="K31" i="2"/>
  <c r="F32" i="2"/>
  <c r="J32" i="2"/>
  <c r="E33" i="2"/>
  <c r="I33" i="2"/>
  <c r="D34" i="2"/>
  <c r="H34" i="2"/>
  <c r="L34" i="2"/>
  <c r="G35" i="2"/>
  <c r="K35" i="2"/>
  <c r="F36" i="2"/>
  <c r="J36" i="2"/>
  <c r="E37" i="2"/>
  <c r="I37" i="2"/>
  <c r="D38" i="2"/>
  <c r="H38" i="2"/>
  <c r="L38" i="2"/>
  <c r="G39" i="2"/>
  <c r="E2" i="2"/>
  <c r="I2" i="2"/>
  <c r="D3" i="2"/>
  <c r="H3" i="2"/>
  <c r="L3" i="2"/>
  <c r="G4" i="2"/>
  <c r="K4" i="2"/>
  <c r="F5" i="2"/>
  <c r="J5" i="2"/>
  <c r="E6" i="2"/>
  <c r="I6" i="2"/>
  <c r="D7" i="2"/>
  <c r="H7" i="2"/>
  <c r="L7" i="2"/>
  <c r="G8" i="2"/>
  <c r="K8" i="2"/>
  <c r="F9" i="2"/>
  <c r="J9" i="2"/>
  <c r="E10" i="2"/>
  <c r="I10" i="2"/>
  <c r="D11" i="2"/>
  <c r="H11" i="2"/>
  <c r="L11" i="2"/>
  <c r="G12" i="2"/>
  <c r="K12" i="2"/>
  <c r="F13" i="2"/>
  <c r="J13" i="2"/>
  <c r="E14" i="2"/>
  <c r="I14" i="2"/>
  <c r="D15" i="2"/>
  <c r="H15" i="2"/>
  <c r="L15" i="2"/>
  <c r="G16" i="2"/>
  <c r="K16" i="2"/>
  <c r="F17" i="2"/>
  <c r="J17" i="2"/>
  <c r="E18" i="2"/>
  <c r="I18" i="2"/>
  <c r="D19" i="2"/>
  <c r="H19" i="2"/>
  <c r="L19" i="2"/>
  <c r="G20" i="2"/>
  <c r="K20" i="2"/>
  <c r="F21" i="2"/>
  <c r="J21" i="2"/>
  <c r="E22" i="2"/>
  <c r="I22" i="2"/>
  <c r="D23" i="2"/>
  <c r="H23" i="2"/>
  <c r="L23" i="2"/>
  <c r="G24" i="2"/>
  <c r="K24" i="2"/>
  <c r="F25" i="2"/>
  <c r="J25" i="2"/>
  <c r="E26" i="2"/>
  <c r="I26" i="2"/>
  <c r="D27" i="2"/>
  <c r="H27" i="2"/>
  <c r="L27" i="2"/>
  <c r="G28" i="2"/>
  <c r="K28" i="2"/>
  <c r="F29" i="2"/>
  <c r="J29" i="2"/>
  <c r="E30" i="2"/>
  <c r="I30" i="2"/>
  <c r="D31" i="2"/>
  <c r="H31" i="2"/>
  <c r="L31" i="2"/>
  <c r="G32" i="2"/>
  <c r="K32" i="2"/>
  <c r="F33" i="2"/>
  <c r="J33" i="2"/>
  <c r="E34" i="2"/>
  <c r="I34" i="2"/>
  <c r="D35" i="2"/>
  <c r="H35" i="2"/>
  <c r="L35" i="2"/>
  <c r="G36" i="2"/>
  <c r="K36" i="2"/>
  <c r="F2" i="2"/>
  <c r="D4" i="2"/>
  <c r="K5" i="2"/>
  <c r="I7" i="2"/>
  <c r="G9" i="2"/>
  <c r="E11" i="2"/>
  <c r="L12" i="2"/>
  <c r="J14" i="2"/>
  <c r="H16" i="2"/>
  <c r="F18" i="2"/>
  <c r="D20" i="2"/>
  <c r="K21" i="2"/>
  <c r="I23" i="2"/>
  <c r="G25" i="2"/>
  <c r="E27" i="2"/>
  <c r="L28" i="2"/>
  <c r="K29" i="2"/>
  <c r="J30" i="2"/>
  <c r="I31" i="2"/>
  <c r="H32" i="2"/>
  <c r="G33" i="2"/>
  <c r="F34" i="2"/>
  <c r="E35" i="2"/>
  <c r="D36" i="2"/>
  <c r="L36" i="2"/>
  <c r="H37" i="2"/>
  <c r="E38" i="2"/>
  <c r="J38" i="2"/>
  <c r="F39" i="2"/>
  <c r="K39" i="2"/>
  <c r="F40" i="2"/>
  <c r="J40" i="2"/>
  <c r="E41" i="2"/>
  <c r="I41" i="2"/>
  <c r="D42" i="2"/>
  <c r="H42" i="2"/>
  <c r="L42" i="2"/>
  <c r="G43" i="2"/>
  <c r="K43" i="2"/>
  <c r="F44" i="2"/>
  <c r="J44" i="2"/>
  <c r="E45" i="2"/>
  <c r="I45" i="2"/>
  <c r="D46" i="2"/>
  <c r="H46" i="2"/>
  <c r="L46" i="2"/>
  <c r="G47" i="2"/>
  <c r="K47" i="2"/>
  <c r="F48" i="2"/>
  <c r="J48" i="2"/>
  <c r="E49" i="2"/>
  <c r="I49" i="2"/>
  <c r="D50" i="2"/>
  <c r="H50" i="2"/>
  <c r="L50" i="2"/>
  <c r="G51" i="2"/>
  <c r="K51" i="2"/>
  <c r="F52" i="2"/>
  <c r="J52" i="2"/>
  <c r="E53" i="2"/>
  <c r="I53" i="2"/>
  <c r="D54" i="2"/>
  <c r="H54" i="2"/>
  <c r="L54" i="2"/>
  <c r="G55" i="2"/>
  <c r="K55" i="2"/>
  <c r="F56" i="2"/>
  <c r="J56" i="2"/>
  <c r="E57" i="2"/>
  <c r="I57" i="2"/>
  <c r="D58" i="2"/>
  <c r="H58" i="2"/>
  <c r="L58" i="2"/>
  <c r="G59" i="2"/>
  <c r="K59" i="2"/>
  <c r="F60" i="2"/>
  <c r="J60" i="2"/>
  <c r="E61" i="2"/>
  <c r="I61" i="2"/>
  <c r="D62" i="2"/>
  <c r="H62" i="2"/>
  <c r="L62" i="2"/>
  <c r="G63" i="2"/>
  <c r="K63" i="2"/>
  <c r="F64" i="2"/>
  <c r="J2" i="2"/>
  <c r="H4" i="2"/>
  <c r="F6" i="2"/>
  <c r="D8" i="2"/>
  <c r="K9" i="2"/>
  <c r="I11" i="2"/>
  <c r="G13" i="2"/>
  <c r="E15" i="2"/>
  <c r="L16" i="2"/>
  <c r="J18" i="2"/>
  <c r="H20" i="2"/>
  <c r="F22" i="2"/>
  <c r="D24" i="2"/>
  <c r="K25" i="2"/>
  <c r="I27" i="2"/>
  <c r="D29" i="2"/>
  <c r="L29" i="2"/>
  <c r="K30" i="2"/>
  <c r="J31" i="2"/>
  <c r="I32" i="2"/>
  <c r="H33" i="2"/>
  <c r="G34" i="2"/>
  <c r="F35" i="2"/>
  <c r="E36" i="2"/>
  <c r="D37" i="2"/>
  <c r="J37" i="2"/>
  <c r="F38" i="2"/>
  <c r="K38" i="2"/>
  <c r="H39" i="2"/>
  <c r="L39" i="2"/>
  <c r="G40" i="2"/>
  <c r="K40" i="2"/>
  <c r="F41" i="2"/>
  <c r="J41" i="2"/>
  <c r="E42" i="2"/>
  <c r="I42" i="2"/>
  <c r="D43" i="2"/>
  <c r="H43" i="2"/>
  <c r="L43" i="2"/>
  <c r="G44" i="2"/>
  <c r="K44" i="2"/>
  <c r="F45" i="2"/>
  <c r="J45" i="2"/>
  <c r="E46" i="2"/>
  <c r="I46" i="2"/>
  <c r="D47" i="2"/>
  <c r="H47" i="2"/>
  <c r="L47" i="2"/>
  <c r="G48" i="2"/>
  <c r="K48" i="2"/>
  <c r="F49" i="2"/>
  <c r="J49" i="2"/>
  <c r="E50" i="2"/>
  <c r="I50" i="2"/>
  <c r="D51" i="2"/>
  <c r="H51" i="2"/>
  <c r="L51" i="2"/>
  <c r="G52" i="2"/>
  <c r="K52" i="2"/>
  <c r="F53" i="2"/>
  <c r="J53" i="2"/>
  <c r="E54" i="2"/>
  <c r="I54" i="2"/>
  <c r="D55" i="2"/>
  <c r="H55" i="2"/>
  <c r="L55" i="2"/>
  <c r="E3" i="2"/>
  <c r="L4" i="2"/>
  <c r="J6" i="2"/>
  <c r="H8" i="2"/>
  <c r="F10" i="2"/>
  <c r="D12" i="2"/>
  <c r="K13" i="2"/>
  <c r="I15" i="2"/>
  <c r="G17" i="2"/>
  <c r="E19" i="2"/>
  <c r="L20" i="2"/>
  <c r="J22" i="2"/>
  <c r="H24" i="2"/>
  <c r="F26" i="2"/>
  <c r="D28" i="2"/>
  <c r="G29" i="2"/>
  <c r="F30" i="2"/>
  <c r="E31" i="2"/>
  <c r="D32" i="2"/>
  <c r="L32" i="2"/>
  <c r="K33" i="2"/>
  <c r="J34" i="2"/>
  <c r="I35" i="2"/>
  <c r="H36" i="2"/>
  <c r="F37" i="2"/>
  <c r="K37" i="2"/>
  <c r="G38" i="2"/>
  <c r="D39" i="2"/>
  <c r="I39" i="2"/>
  <c r="D40" i="2"/>
  <c r="H40" i="2"/>
  <c r="L40" i="2"/>
  <c r="G41" i="2"/>
  <c r="K41" i="2"/>
  <c r="F42" i="2"/>
  <c r="J42" i="2"/>
  <c r="E43" i="2"/>
  <c r="I43" i="2"/>
  <c r="D44" i="2"/>
  <c r="H44" i="2"/>
  <c r="L44" i="2"/>
  <c r="G45" i="2"/>
  <c r="K45" i="2"/>
  <c r="F46" i="2"/>
  <c r="J46" i="2"/>
  <c r="E47" i="2"/>
  <c r="I47" i="2"/>
  <c r="D48" i="2"/>
  <c r="H48" i="2"/>
  <c r="L48" i="2"/>
  <c r="G49" i="2"/>
  <c r="K49" i="2"/>
  <c r="F50" i="2"/>
  <c r="J50" i="2"/>
  <c r="E51" i="2"/>
  <c r="I51" i="2"/>
  <c r="D52" i="2"/>
  <c r="H52" i="2"/>
  <c r="L52" i="2"/>
  <c r="G53" i="2"/>
  <c r="K53" i="2"/>
  <c r="F54" i="2"/>
  <c r="J54" i="2"/>
  <c r="E55" i="2"/>
  <c r="I55" i="2"/>
  <c r="D56" i="2"/>
  <c r="I3" i="2"/>
  <c r="J10" i="2"/>
  <c r="K17" i="2"/>
  <c r="L24" i="2"/>
  <c r="G30" i="2"/>
  <c r="L33" i="2"/>
  <c r="G37" i="2"/>
  <c r="J39" i="2"/>
  <c r="H41" i="2"/>
  <c r="F43" i="2"/>
  <c r="D45" i="2"/>
  <c r="K46" i="2"/>
  <c r="I48" i="2"/>
  <c r="G50" i="2"/>
  <c r="E52" i="2"/>
  <c r="L53" i="2"/>
  <c r="J55" i="2"/>
  <c r="I56" i="2"/>
  <c r="F57" i="2"/>
  <c r="K57" i="2"/>
  <c r="G58" i="2"/>
  <c r="D59" i="2"/>
  <c r="I59" i="2"/>
  <c r="E60" i="2"/>
  <c r="K60" i="2"/>
  <c r="G61" i="2"/>
  <c r="L61" i="2"/>
  <c r="I62" i="2"/>
  <c r="E63" i="2"/>
  <c r="J63" i="2"/>
  <c r="G64" i="2"/>
  <c r="K64" i="2"/>
  <c r="F65" i="2"/>
  <c r="J65" i="2"/>
  <c r="E66" i="2"/>
  <c r="I66" i="2"/>
  <c r="D67" i="2"/>
  <c r="H67" i="2"/>
  <c r="L67" i="2"/>
  <c r="G68" i="2"/>
  <c r="K68" i="2"/>
  <c r="F69" i="2"/>
  <c r="J69" i="2"/>
  <c r="E70" i="2"/>
  <c r="I70" i="2"/>
  <c r="D71" i="2"/>
  <c r="H71" i="2"/>
  <c r="L71" i="2"/>
  <c r="G72" i="2"/>
  <c r="K72" i="2"/>
  <c r="F73" i="2"/>
  <c r="J73" i="2"/>
  <c r="E74" i="2"/>
  <c r="I74" i="2"/>
  <c r="D75" i="2"/>
  <c r="H75" i="2"/>
  <c r="L75" i="2"/>
  <c r="G76" i="2"/>
  <c r="K76" i="2"/>
  <c r="F77" i="2"/>
  <c r="J77" i="2"/>
  <c r="E78" i="2"/>
  <c r="I78" i="2"/>
  <c r="D79" i="2"/>
  <c r="H79" i="2"/>
  <c r="L79" i="2"/>
  <c r="G80" i="2"/>
  <c r="K80" i="2"/>
  <c r="F81" i="2"/>
  <c r="J81" i="2"/>
  <c r="E82" i="2"/>
  <c r="I82" i="2"/>
  <c r="D83" i="2"/>
  <c r="H83" i="2"/>
  <c r="L83" i="2"/>
  <c r="G84" i="2"/>
  <c r="K84" i="2"/>
  <c r="F85" i="2"/>
  <c r="J85" i="2"/>
  <c r="G5" i="2"/>
  <c r="H12" i="2"/>
  <c r="I19" i="2"/>
  <c r="J26" i="2"/>
  <c r="F31" i="2"/>
  <c r="K34" i="2"/>
  <c r="L37" i="2"/>
  <c r="E40" i="2"/>
  <c r="L41" i="2"/>
  <c r="J43" i="2"/>
  <c r="H45" i="2"/>
  <c r="F47" i="2"/>
  <c r="D49" i="2"/>
  <c r="K50" i="2"/>
  <c r="I52" i="2"/>
  <c r="G54" i="2"/>
  <c r="E56" i="2"/>
  <c r="K56" i="2"/>
  <c r="G57" i="2"/>
  <c r="L57" i="2"/>
  <c r="I58" i="2"/>
  <c r="E59" i="2"/>
  <c r="J59" i="2"/>
  <c r="G60" i="2"/>
  <c r="L60" i="2"/>
  <c r="H61" i="2"/>
  <c r="E62" i="2"/>
  <c r="J62" i="2"/>
  <c r="F63" i="2"/>
  <c r="L63" i="2"/>
  <c r="H64" i="2"/>
  <c r="L64" i="2"/>
  <c r="G65" i="2"/>
  <c r="K65" i="2"/>
  <c r="F66" i="2"/>
  <c r="J66" i="2"/>
  <c r="E67" i="2"/>
  <c r="I67" i="2"/>
  <c r="D68" i="2"/>
  <c r="H68" i="2"/>
  <c r="L68" i="2"/>
  <c r="G69" i="2"/>
  <c r="K69" i="2"/>
  <c r="F70" i="2"/>
  <c r="J70" i="2"/>
  <c r="E71" i="2"/>
  <c r="I71" i="2"/>
  <c r="D72" i="2"/>
  <c r="H72" i="2"/>
  <c r="L72" i="2"/>
  <c r="G73" i="2"/>
  <c r="K73" i="2"/>
  <c r="F74" i="2"/>
  <c r="J74" i="2"/>
  <c r="E75" i="2"/>
  <c r="I75" i="2"/>
  <c r="D76" i="2"/>
  <c r="H76" i="2"/>
  <c r="L76" i="2"/>
  <c r="G77" i="2"/>
  <c r="K77" i="2"/>
  <c r="F78" i="2"/>
  <c r="J78" i="2"/>
  <c r="E79" i="2"/>
  <c r="I79" i="2"/>
  <c r="D80" i="2"/>
  <c r="H80" i="2"/>
  <c r="L80" i="2"/>
  <c r="G81" i="2"/>
  <c r="K81" i="2"/>
  <c r="F82" i="2"/>
  <c r="J82" i="2"/>
  <c r="E83" i="2"/>
  <c r="I83" i="2"/>
  <c r="D84" i="2"/>
  <c r="H84" i="2"/>
  <c r="L84" i="2"/>
  <c r="G85" i="2"/>
  <c r="K85" i="2"/>
  <c r="F86" i="2"/>
  <c r="J86" i="2"/>
  <c r="E87" i="2"/>
  <c r="I87" i="2"/>
  <c r="D88" i="2"/>
  <c r="H88" i="2"/>
  <c r="L88" i="2"/>
  <c r="E7" i="2"/>
  <c r="F14" i="2"/>
  <c r="G21" i="2"/>
  <c r="H28" i="2"/>
  <c r="E32" i="2"/>
  <c r="J35" i="2"/>
  <c r="I38" i="2"/>
  <c r="I40" i="2"/>
  <c r="G42" i="2"/>
  <c r="E44" i="2"/>
  <c r="L45" i="2"/>
  <c r="J47" i="2"/>
  <c r="H49" i="2"/>
  <c r="F51" i="2"/>
  <c r="D53" i="2"/>
  <c r="K54" i="2"/>
  <c r="G56" i="2"/>
  <c r="L56" i="2"/>
  <c r="H57" i="2"/>
  <c r="E58" i="2"/>
  <c r="J58" i="2"/>
  <c r="F59" i="2"/>
  <c r="L59" i="2"/>
  <c r="H60" i="2"/>
  <c r="D61" i="2"/>
  <c r="J61" i="2"/>
  <c r="F62" i="2"/>
  <c r="K62" i="2"/>
  <c r="H63" i="2"/>
  <c r="D64" i="2"/>
  <c r="I64" i="2"/>
  <c r="D65" i="2"/>
  <c r="H65" i="2"/>
  <c r="L65" i="2"/>
  <c r="G66" i="2"/>
  <c r="K66" i="2"/>
  <c r="F67" i="2"/>
  <c r="J67" i="2"/>
  <c r="E68" i="2"/>
  <c r="I68" i="2"/>
  <c r="D69" i="2"/>
  <c r="H69" i="2"/>
  <c r="L69" i="2"/>
  <c r="G70" i="2"/>
  <c r="K70" i="2"/>
  <c r="F71" i="2"/>
  <c r="J71" i="2"/>
  <c r="E72" i="2"/>
  <c r="I72" i="2"/>
  <c r="D73" i="2"/>
  <c r="H73" i="2"/>
  <c r="L73" i="2"/>
  <c r="G74" i="2"/>
  <c r="K74" i="2"/>
  <c r="F75" i="2"/>
  <c r="J75" i="2"/>
  <c r="E76" i="2"/>
  <c r="I76" i="2"/>
  <c r="D77" i="2"/>
  <c r="H77" i="2"/>
  <c r="L77" i="2"/>
  <c r="G78" i="2"/>
  <c r="K78" i="2"/>
  <c r="F79" i="2"/>
  <c r="J79" i="2"/>
  <c r="E80" i="2"/>
  <c r="I80" i="2"/>
  <c r="D81" i="2"/>
  <c r="H81" i="2"/>
  <c r="L81" i="2"/>
  <c r="G82" i="2"/>
  <c r="K82" i="2"/>
  <c r="F83" i="2"/>
  <c r="J83" i="2"/>
  <c r="E84" i="2"/>
  <c r="I84" i="2"/>
  <c r="D85" i="2"/>
  <c r="H85" i="2"/>
  <c r="L85" i="2"/>
  <c r="G86" i="2"/>
  <c r="K86" i="2"/>
  <c r="F87" i="2"/>
  <c r="J87" i="2"/>
  <c r="E88" i="2"/>
  <c r="I88" i="2"/>
  <c r="L8" i="2"/>
  <c r="D33" i="2"/>
  <c r="K42" i="2"/>
  <c r="L49" i="2"/>
  <c r="H56" i="2"/>
  <c r="K58" i="2"/>
  <c r="F61" i="2"/>
  <c r="I63" i="2"/>
  <c r="I65" i="2"/>
  <c r="G67" i="2"/>
  <c r="E69" i="2"/>
  <c r="L70" i="2"/>
  <c r="J72" i="2"/>
  <c r="H74" i="2"/>
  <c r="F76" i="2"/>
  <c r="D78" i="2"/>
  <c r="K79" i="2"/>
  <c r="I81" i="2"/>
  <c r="G83" i="2"/>
  <c r="E85" i="2"/>
  <c r="H86" i="2"/>
  <c r="G87" i="2"/>
  <c r="F88" i="2"/>
  <c r="D89" i="2"/>
  <c r="H89" i="2"/>
  <c r="L89" i="2"/>
  <c r="G90" i="2"/>
  <c r="K90" i="2"/>
  <c r="F91" i="2"/>
  <c r="J91" i="2"/>
  <c r="E92" i="2"/>
  <c r="I92" i="2"/>
  <c r="D93" i="2"/>
  <c r="H93" i="2"/>
  <c r="L93" i="2"/>
  <c r="G94" i="2"/>
  <c r="K94" i="2"/>
  <c r="F95" i="2"/>
  <c r="J95" i="2"/>
  <c r="E96" i="2"/>
  <c r="I96" i="2"/>
  <c r="D97" i="2"/>
  <c r="H97" i="2"/>
  <c r="L97" i="2"/>
  <c r="G98" i="2"/>
  <c r="K98" i="2"/>
  <c r="F99" i="2"/>
  <c r="J99" i="2"/>
  <c r="E100" i="2"/>
  <c r="I100" i="2"/>
  <c r="D101" i="2"/>
  <c r="H101" i="2"/>
  <c r="L101" i="2"/>
  <c r="G102" i="2"/>
  <c r="K102" i="2"/>
  <c r="F103" i="2"/>
  <c r="J103" i="2"/>
  <c r="E104" i="2"/>
  <c r="I104" i="2"/>
  <c r="D105" i="2"/>
  <c r="H105" i="2"/>
  <c r="L105" i="2"/>
  <c r="G106" i="2"/>
  <c r="K106" i="2"/>
  <c r="F107" i="2"/>
  <c r="J107" i="2"/>
  <c r="E108" i="2"/>
  <c r="I108" i="2"/>
  <c r="D109" i="2"/>
  <c r="H109" i="2"/>
  <c r="L109" i="2"/>
  <c r="G110" i="2"/>
  <c r="K110" i="2"/>
  <c r="F111" i="2"/>
  <c r="J111" i="2"/>
  <c r="E112" i="2"/>
  <c r="I112" i="2"/>
  <c r="D113" i="2"/>
  <c r="H113" i="2"/>
  <c r="L113" i="2"/>
  <c r="G114" i="2"/>
  <c r="K114" i="2"/>
  <c r="F115" i="2"/>
  <c r="J115" i="2"/>
  <c r="E116" i="2"/>
  <c r="I116" i="2"/>
  <c r="D117" i="2"/>
  <c r="H117" i="2"/>
  <c r="L117" i="2"/>
  <c r="G118" i="2"/>
  <c r="K118" i="2"/>
  <c r="F119" i="2"/>
  <c r="J119" i="2"/>
  <c r="E120" i="2"/>
  <c r="I120" i="2"/>
  <c r="D121" i="2"/>
  <c r="H121" i="2"/>
  <c r="L121" i="2"/>
  <c r="G122" i="2"/>
  <c r="K122" i="2"/>
  <c r="F123" i="2"/>
  <c r="J123" i="2"/>
  <c r="E124" i="2"/>
  <c r="I124" i="2"/>
  <c r="D125" i="2"/>
  <c r="H125" i="2"/>
  <c r="L125" i="2"/>
  <c r="G126" i="2"/>
  <c r="K126" i="2"/>
  <c r="F127" i="2"/>
  <c r="J127" i="2"/>
  <c r="E128" i="2"/>
  <c r="I128" i="2"/>
  <c r="D129" i="2"/>
  <c r="H129" i="2"/>
  <c r="L129" i="2"/>
  <c r="G130" i="2"/>
  <c r="K130" i="2"/>
  <c r="F131" i="2"/>
  <c r="J131" i="2"/>
  <c r="E132" i="2"/>
  <c r="I132" i="2"/>
  <c r="D133" i="2"/>
  <c r="H133" i="2"/>
  <c r="L133" i="2"/>
  <c r="G134" i="2"/>
  <c r="K134" i="2"/>
  <c r="F135" i="2"/>
  <c r="J135" i="2"/>
  <c r="E136" i="2"/>
  <c r="I136" i="2"/>
  <c r="D137" i="2"/>
  <c r="H137" i="2"/>
  <c r="L137" i="2"/>
  <c r="G138" i="2"/>
  <c r="K138" i="2"/>
  <c r="F139" i="2"/>
  <c r="J139" i="2"/>
  <c r="E140" i="2"/>
  <c r="I140" i="2"/>
  <c r="D141" i="2"/>
  <c r="H141" i="2"/>
  <c r="L141" i="2"/>
  <c r="G142" i="2"/>
  <c r="K142" i="2"/>
  <c r="F143" i="2"/>
  <c r="J143" i="2"/>
  <c r="E144" i="2"/>
  <c r="I144" i="2"/>
  <c r="D145" i="2"/>
  <c r="H145" i="2"/>
  <c r="L145" i="2"/>
  <c r="G146" i="2"/>
  <c r="K146" i="2"/>
  <c r="F147" i="2"/>
  <c r="J147" i="2"/>
  <c r="E148" i="2"/>
  <c r="D16" i="2"/>
  <c r="I36" i="2"/>
  <c r="I44" i="2"/>
  <c r="J51" i="2"/>
  <c r="D57" i="2"/>
  <c r="H59" i="2"/>
  <c r="K61" i="2"/>
  <c r="E64" i="2"/>
  <c r="D66" i="2"/>
  <c r="K67" i="2"/>
  <c r="I69" i="2"/>
  <c r="G71" i="2"/>
  <c r="E73" i="2"/>
  <c r="L74" i="2"/>
  <c r="J76" i="2"/>
  <c r="H78" i="2"/>
  <c r="F80" i="2"/>
  <c r="D82" i="2"/>
  <c r="K83" i="2"/>
  <c r="I85" i="2"/>
  <c r="I86" i="2"/>
  <c r="H87" i="2"/>
  <c r="G88" i="2"/>
  <c r="E89" i="2"/>
  <c r="I89" i="2"/>
  <c r="D90" i="2"/>
  <c r="H90" i="2"/>
  <c r="L90" i="2"/>
  <c r="G91" i="2"/>
  <c r="K91" i="2"/>
  <c r="F92" i="2"/>
  <c r="J92" i="2"/>
  <c r="E93" i="2"/>
  <c r="I93" i="2"/>
  <c r="D94" i="2"/>
  <c r="H94" i="2"/>
  <c r="L94" i="2"/>
  <c r="G95" i="2"/>
  <c r="K95" i="2"/>
  <c r="F96" i="2"/>
  <c r="J96" i="2"/>
  <c r="E97" i="2"/>
  <c r="I97" i="2"/>
  <c r="D98" i="2"/>
  <c r="H98" i="2"/>
  <c r="L98" i="2"/>
  <c r="G99" i="2"/>
  <c r="K99" i="2"/>
  <c r="F100" i="2"/>
  <c r="J100" i="2"/>
  <c r="E101" i="2"/>
  <c r="I101" i="2"/>
  <c r="D102" i="2"/>
  <c r="H102" i="2"/>
  <c r="L102" i="2"/>
  <c r="G103" i="2"/>
  <c r="K103" i="2"/>
  <c r="F104" i="2"/>
  <c r="J104" i="2"/>
  <c r="E105" i="2"/>
  <c r="I105" i="2"/>
  <c r="D106" i="2"/>
  <c r="H106" i="2"/>
  <c r="L106" i="2"/>
  <c r="G107" i="2"/>
  <c r="K107" i="2"/>
  <c r="F108" i="2"/>
  <c r="J108" i="2"/>
  <c r="E109" i="2"/>
  <c r="I109" i="2"/>
  <c r="D110" i="2"/>
  <c r="H110" i="2"/>
  <c r="L110" i="2"/>
  <c r="G111" i="2"/>
  <c r="K111" i="2"/>
  <c r="F112" i="2"/>
  <c r="J112" i="2"/>
  <c r="E113" i="2"/>
  <c r="I113" i="2"/>
  <c r="D114" i="2"/>
  <c r="H114" i="2"/>
  <c r="L114" i="2"/>
  <c r="G115" i="2"/>
  <c r="K115" i="2"/>
  <c r="F116" i="2"/>
  <c r="J116" i="2"/>
  <c r="E117" i="2"/>
  <c r="I117" i="2"/>
  <c r="D118" i="2"/>
  <c r="H118" i="2"/>
  <c r="L118" i="2"/>
  <c r="G119" i="2"/>
  <c r="K119" i="2"/>
  <c r="F120" i="2"/>
  <c r="J120" i="2"/>
  <c r="E121" i="2"/>
  <c r="I121" i="2"/>
  <c r="D122" i="2"/>
  <c r="H122" i="2"/>
  <c r="L122" i="2"/>
  <c r="G123" i="2"/>
  <c r="K123" i="2"/>
  <c r="F124" i="2"/>
  <c r="J124" i="2"/>
  <c r="E125" i="2"/>
  <c r="I125" i="2"/>
  <c r="D126" i="2"/>
  <c r="H126" i="2"/>
  <c r="L126" i="2"/>
  <c r="G127" i="2"/>
  <c r="K127" i="2"/>
  <c r="F128" i="2"/>
  <c r="J128" i="2"/>
  <c r="E129" i="2"/>
  <c r="I129" i="2"/>
  <c r="D130" i="2"/>
  <c r="H130" i="2"/>
  <c r="L130" i="2"/>
  <c r="G131" i="2"/>
  <c r="K131" i="2"/>
  <c r="F132" i="2"/>
  <c r="J132" i="2"/>
  <c r="E133" i="2"/>
  <c r="I133" i="2"/>
  <c r="D134" i="2"/>
  <c r="H134" i="2"/>
  <c r="L134" i="2"/>
  <c r="G135" i="2"/>
  <c r="K135" i="2"/>
  <c r="F136" i="2"/>
  <c r="J136" i="2"/>
  <c r="E137" i="2"/>
  <c r="I137" i="2"/>
  <c r="D138" i="2"/>
  <c r="H138" i="2"/>
  <c r="L138" i="2"/>
  <c r="G139" i="2"/>
  <c r="K139" i="2"/>
  <c r="F140" i="2"/>
  <c r="J140" i="2"/>
  <c r="E141" i="2"/>
  <c r="I141" i="2"/>
  <c r="D142" i="2"/>
  <c r="H142" i="2"/>
  <c r="L142" i="2"/>
  <c r="G143" i="2"/>
  <c r="K143" i="2"/>
  <c r="F144" i="2"/>
  <c r="J144" i="2"/>
  <c r="E145" i="2"/>
  <c r="I145" i="2"/>
  <c r="D146" i="2"/>
  <c r="H146" i="2"/>
  <c r="L146" i="2"/>
  <c r="G147" i="2"/>
  <c r="K147" i="2"/>
  <c r="F148" i="2"/>
  <c r="J148" i="2"/>
  <c r="E149" i="2"/>
  <c r="I149" i="2"/>
  <c r="D150" i="2"/>
  <c r="H150" i="2"/>
  <c r="L150" i="2"/>
  <c r="G151" i="2"/>
  <c r="K151" i="2"/>
  <c r="F152" i="2"/>
  <c r="J152" i="2"/>
  <c r="E153" i="2"/>
  <c r="I153" i="2"/>
  <c r="D154" i="2"/>
  <c r="E23" i="2"/>
  <c r="E39" i="2"/>
  <c r="G46" i="2"/>
  <c r="H53" i="2"/>
  <c r="J57" i="2"/>
  <c r="D60" i="2"/>
  <c r="G62" i="2"/>
  <c r="J64" i="2"/>
  <c r="H66" i="2"/>
  <c r="F68" i="2"/>
  <c r="D70" i="2"/>
  <c r="K71" i="2"/>
  <c r="I73" i="2"/>
  <c r="G75" i="2"/>
  <c r="E77" i="2"/>
  <c r="L78" i="2"/>
  <c r="J80" i="2"/>
  <c r="H82" i="2"/>
  <c r="F84" i="2"/>
  <c r="D86" i="2"/>
  <c r="L86" i="2"/>
  <c r="K87" i="2"/>
  <c r="J88" i="2"/>
  <c r="F89" i="2"/>
  <c r="J89" i="2"/>
  <c r="E90" i="2"/>
  <c r="I90" i="2"/>
  <c r="D91" i="2"/>
  <c r="H91" i="2"/>
  <c r="L91" i="2"/>
  <c r="G92" i="2"/>
  <c r="K92" i="2"/>
  <c r="F93" i="2"/>
  <c r="J93" i="2"/>
  <c r="E94" i="2"/>
  <c r="I94" i="2"/>
  <c r="D95" i="2"/>
  <c r="H95" i="2"/>
  <c r="L95" i="2"/>
  <c r="G96" i="2"/>
  <c r="K96" i="2"/>
  <c r="F97" i="2"/>
  <c r="J97" i="2"/>
  <c r="E98" i="2"/>
  <c r="I98" i="2"/>
  <c r="D99" i="2"/>
  <c r="H99" i="2"/>
  <c r="L99" i="2"/>
  <c r="G100" i="2"/>
  <c r="K100" i="2"/>
  <c r="F101" i="2"/>
  <c r="J101" i="2"/>
  <c r="E102" i="2"/>
  <c r="I102" i="2"/>
  <c r="D103" i="2"/>
  <c r="H103" i="2"/>
  <c r="L103" i="2"/>
  <c r="G104" i="2"/>
  <c r="K104" i="2"/>
  <c r="F105" i="2"/>
  <c r="J105" i="2"/>
  <c r="E106" i="2"/>
  <c r="I106" i="2"/>
  <c r="D107" i="2"/>
  <c r="H107" i="2"/>
  <c r="L107" i="2"/>
  <c r="G108" i="2"/>
  <c r="K108" i="2"/>
  <c r="F109" i="2"/>
  <c r="J109" i="2"/>
  <c r="E110" i="2"/>
  <c r="I110" i="2"/>
  <c r="D111" i="2"/>
  <c r="H111" i="2"/>
  <c r="L111" i="2"/>
  <c r="G112" i="2"/>
  <c r="K112" i="2"/>
  <c r="F113" i="2"/>
  <c r="J113" i="2"/>
  <c r="E114" i="2"/>
  <c r="I114" i="2"/>
  <c r="D115" i="2"/>
  <c r="H115" i="2"/>
  <c r="L115" i="2"/>
  <c r="G116" i="2"/>
  <c r="K116" i="2"/>
  <c r="F117" i="2"/>
  <c r="J117" i="2"/>
  <c r="E118" i="2"/>
  <c r="I118" i="2"/>
  <c r="D119" i="2"/>
  <c r="H119" i="2"/>
  <c r="L119" i="2"/>
  <c r="G120" i="2"/>
  <c r="K120" i="2"/>
  <c r="F121" i="2"/>
  <c r="J121" i="2"/>
  <c r="E122" i="2"/>
  <c r="I122" i="2"/>
  <c r="D123" i="2"/>
  <c r="H123" i="2"/>
  <c r="L123" i="2"/>
  <c r="G124" i="2"/>
  <c r="K124" i="2"/>
  <c r="F125" i="2"/>
  <c r="J125" i="2"/>
  <c r="E126" i="2"/>
  <c r="I126" i="2"/>
  <c r="D127" i="2"/>
  <c r="H127" i="2"/>
  <c r="L127" i="2"/>
  <c r="G128" i="2"/>
  <c r="K128" i="2"/>
  <c r="F129" i="2"/>
  <c r="J129" i="2"/>
  <c r="E130" i="2"/>
  <c r="I130" i="2"/>
  <c r="D131" i="2"/>
  <c r="H131" i="2"/>
  <c r="L131" i="2"/>
  <c r="G132" i="2"/>
  <c r="K132" i="2"/>
  <c r="F133" i="2"/>
  <c r="J133" i="2"/>
  <c r="E134" i="2"/>
  <c r="I134" i="2"/>
  <c r="D135" i="2"/>
  <c r="H135" i="2"/>
  <c r="L135" i="2"/>
  <c r="G136" i="2"/>
  <c r="K136" i="2"/>
  <c r="F137" i="2"/>
  <c r="J137" i="2"/>
  <c r="E138" i="2"/>
  <c r="I138" i="2"/>
  <c r="D139" i="2"/>
  <c r="H139" i="2"/>
  <c r="L139" i="2"/>
  <c r="G140" i="2"/>
  <c r="K140" i="2"/>
  <c r="F141" i="2"/>
  <c r="J141" i="2"/>
  <c r="E142" i="2"/>
  <c r="I142" i="2"/>
  <c r="D143" i="2"/>
  <c r="H143" i="2"/>
  <c r="L143" i="2"/>
  <c r="G144" i="2"/>
  <c r="K144" i="2"/>
  <c r="F145" i="2"/>
  <c r="J145" i="2"/>
  <c r="E146" i="2"/>
  <c r="I146" i="2"/>
  <c r="D147" i="2"/>
  <c r="H147" i="2"/>
  <c r="L147" i="2"/>
  <c r="G148" i="2"/>
  <c r="K148" i="2"/>
  <c r="F149" i="2"/>
  <c r="J149" i="2"/>
  <c r="E150" i="2"/>
  <c r="I150" i="2"/>
  <c r="D151" i="2"/>
  <c r="H151" i="2"/>
  <c r="L151" i="2"/>
  <c r="G152" i="2"/>
  <c r="K152" i="2"/>
  <c r="F153" i="2"/>
  <c r="J153" i="2"/>
  <c r="E154" i="2"/>
  <c r="H29" i="2"/>
  <c r="F58" i="2"/>
  <c r="L66" i="2"/>
  <c r="D74" i="2"/>
  <c r="E81" i="2"/>
  <c r="D87" i="2"/>
  <c r="K89" i="2"/>
  <c r="I91" i="2"/>
  <c r="G93" i="2"/>
  <c r="E95" i="2"/>
  <c r="L96" i="2"/>
  <c r="J98" i="2"/>
  <c r="H100" i="2"/>
  <c r="F102" i="2"/>
  <c r="D104" i="2"/>
  <c r="K105" i="2"/>
  <c r="I107" i="2"/>
  <c r="G109" i="2"/>
  <c r="E111" i="2"/>
  <c r="L112" i="2"/>
  <c r="J114" i="2"/>
  <c r="H116" i="2"/>
  <c r="F118" i="2"/>
  <c r="D120" i="2"/>
  <c r="K121" i="2"/>
  <c r="I123" i="2"/>
  <c r="G125" i="2"/>
  <c r="E127" i="2"/>
  <c r="L128" i="2"/>
  <c r="J130" i="2"/>
  <c r="H132" i="2"/>
  <c r="F134" i="2"/>
  <c r="D136" i="2"/>
  <c r="K137" i="2"/>
  <c r="I139" i="2"/>
  <c r="G141" i="2"/>
  <c r="E143" i="2"/>
  <c r="L144" i="2"/>
  <c r="J146" i="2"/>
  <c r="H148" i="2"/>
  <c r="G149" i="2"/>
  <c r="F150" i="2"/>
  <c r="E151" i="2"/>
  <c r="D152" i="2"/>
  <c r="L152" i="2"/>
  <c r="K153" i="2"/>
  <c r="H154" i="2"/>
  <c r="L154" i="2"/>
  <c r="G155" i="2"/>
  <c r="K155" i="2"/>
  <c r="F156" i="2"/>
  <c r="J156" i="2"/>
  <c r="E157" i="2"/>
  <c r="I157" i="2"/>
  <c r="D158" i="2"/>
  <c r="H158" i="2"/>
  <c r="L158" i="2"/>
  <c r="G159" i="2"/>
  <c r="K159" i="2"/>
  <c r="F160" i="2"/>
  <c r="J160" i="2"/>
  <c r="E161" i="2"/>
  <c r="I161" i="2"/>
  <c r="D162" i="2"/>
  <c r="H162" i="2"/>
  <c r="L162" i="2"/>
  <c r="G163" i="2"/>
  <c r="K163" i="2"/>
  <c r="F164" i="2"/>
  <c r="J164" i="2"/>
  <c r="E165" i="2"/>
  <c r="I165" i="2"/>
  <c r="D166" i="2"/>
  <c r="H166" i="2"/>
  <c r="L166" i="2"/>
  <c r="G167" i="2"/>
  <c r="K167" i="2"/>
  <c r="F168" i="2"/>
  <c r="J168" i="2"/>
  <c r="E169" i="2"/>
  <c r="I169" i="2"/>
  <c r="D170" i="2"/>
  <c r="H170" i="2"/>
  <c r="L170" i="2"/>
  <c r="G171" i="2"/>
  <c r="K171" i="2"/>
  <c r="F172" i="2"/>
  <c r="J172" i="2"/>
  <c r="E173" i="2"/>
  <c r="I173" i="2"/>
  <c r="D174" i="2"/>
  <c r="H174" i="2"/>
  <c r="L174" i="2"/>
  <c r="G175" i="2"/>
  <c r="K175" i="2"/>
  <c r="F176" i="2"/>
  <c r="J176" i="2"/>
  <c r="E177" i="2"/>
  <c r="I177" i="2"/>
  <c r="D178" i="2"/>
  <c r="H178" i="2"/>
  <c r="L178" i="2"/>
  <c r="G179" i="2"/>
  <c r="K179" i="2"/>
  <c r="F180" i="2"/>
  <c r="J180" i="2"/>
  <c r="E181" i="2"/>
  <c r="I181" i="2"/>
  <c r="D182" i="2"/>
  <c r="H182" i="2"/>
  <c r="L182" i="2"/>
  <c r="G183" i="2"/>
  <c r="K183" i="2"/>
  <c r="F184" i="2"/>
  <c r="J184" i="2"/>
  <c r="E185" i="2"/>
  <c r="I185" i="2"/>
  <c r="D186" i="2"/>
  <c r="H186" i="2"/>
  <c r="L186" i="2"/>
  <c r="G187" i="2"/>
  <c r="K187" i="2"/>
  <c r="F188" i="2"/>
  <c r="J188" i="2"/>
  <c r="E189" i="2"/>
  <c r="I189" i="2"/>
  <c r="D190" i="2"/>
  <c r="H190" i="2"/>
  <c r="L190" i="2"/>
  <c r="G191" i="2"/>
  <c r="K191" i="2"/>
  <c r="F192" i="2"/>
  <c r="J192" i="2"/>
  <c r="E193" i="2"/>
  <c r="I193" i="2"/>
  <c r="D194" i="2"/>
  <c r="H194" i="2"/>
  <c r="D41" i="2"/>
  <c r="I60" i="2"/>
  <c r="J68" i="2"/>
  <c r="K75" i="2"/>
  <c r="L82" i="2"/>
  <c r="L87" i="2"/>
  <c r="F90" i="2"/>
  <c r="D92" i="2"/>
  <c r="K93" i="2"/>
  <c r="I95" i="2"/>
  <c r="G97" i="2"/>
  <c r="E99" i="2"/>
  <c r="L100" i="2"/>
  <c r="J102" i="2"/>
  <c r="H104" i="2"/>
  <c r="F106" i="2"/>
  <c r="D108" i="2"/>
  <c r="K109" i="2"/>
  <c r="I111" i="2"/>
  <c r="G113" i="2"/>
  <c r="E115" i="2"/>
  <c r="L116" i="2"/>
  <c r="J118" i="2"/>
  <c r="H120" i="2"/>
  <c r="F122" i="2"/>
  <c r="D124" i="2"/>
  <c r="K125" i="2"/>
  <c r="I127" i="2"/>
  <c r="G129" i="2"/>
  <c r="E131" i="2"/>
  <c r="L132" i="2"/>
  <c r="J134" i="2"/>
  <c r="H136" i="2"/>
  <c r="F138" i="2"/>
  <c r="D140" i="2"/>
  <c r="K141" i="2"/>
  <c r="I143" i="2"/>
  <c r="G145" i="2"/>
  <c r="E147" i="2"/>
  <c r="I148" i="2"/>
  <c r="H149" i="2"/>
  <c r="G150" i="2"/>
  <c r="F151" i="2"/>
  <c r="E152" i="2"/>
  <c r="D153" i="2"/>
  <c r="L153" i="2"/>
  <c r="I154" i="2"/>
  <c r="D155" i="2"/>
  <c r="H155" i="2"/>
  <c r="L155" i="2"/>
  <c r="G156" i="2"/>
  <c r="K156" i="2"/>
  <c r="F157" i="2"/>
  <c r="J157" i="2"/>
  <c r="E158" i="2"/>
  <c r="I158" i="2"/>
  <c r="D159" i="2"/>
  <c r="H159" i="2"/>
  <c r="L159" i="2"/>
  <c r="G160" i="2"/>
  <c r="K160" i="2"/>
  <c r="F161" i="2"/>
  <c r="J161" i="2"/>
  <c r="E162" i="2"/>
  <c r="I162" i="2"/>
  <c r="D163" i="2"/>
  <c r="H163" i="2"/>
  <c r="L163" i="2"/>
  <c r="G164" i="2"/>
  <c r="K164" i="2"/>
  <c r="F165" i="2"/>
  <c r="J165" i="2"/>
  <c r="E166" i="2"/>
  <c r="I166" i="2"/>
  <c r="D167" i="2"/>
  <c r="H167" i="2"/>
  <c r="L167" i="2"/>
  <c r="G168" i="2"/>
  <c r="K168" i="2"/>
  <c r="F169" i="2"/>
  <c r="J169" i="2"/>
  <c r="E170" i="2"/>
  <c r="I170" i="2"/>
  <c r="D171" i="2"/>
  <c r="H171" i="2"/>
  <c r="L171" i="2"/>
  <c r="G172" i="2"/>
  <c r="K172" i="2"/>
  <c r="F173" i="2"/>
  <c r="J173" i="2"/>
  <c r="E174" i="2"/>
  <c r="I174" i="2"/>
  <c r="D175" i="2"/>
  <c r="H175" i="2"/>
  <c r="L175" i="2"/>
  <c r="G176" i="2"/>
  <c r="K176" i="2"/>
  <c r="F177" i="2"/>
  <c r="J177" i="2"/>
  <c r="E178" i="2"/>
  <c r="I178" i="2"/>
  <c r="D179" i="2"/>
  <c r="H179" i="2"/>
  <c r="L179" i="2"/>
  <c r="G180" i="2"/>
  <c r="K180" i="2"/>
  <c r="F181" i="2"/>
  <c r="J181" i="2"/>
  <c r="E182" i="2"/>
  <c r="I182" i="2"/>
  <c r="D183" i="2"/>
  <c r="H183" i="2"/>
  <c r="L183" i="2"/>
  <c r="G184" i="2"/>
  <c r="K184" i="2"/>
  <c r="F185" i="2"/>
  <c r="J185" i="2"/>
  <c r="E186" i="2"/>
  <c r="I186" i="2"/>
  <c r="D187" i="2"/>
  <c r="H187" i="2"/>
  <c r="L187" i="2"/>
  <c r="G188" i="2"/>
  <c r="K188" i="2"/>
  <c r="F189" i="2"/>
  <c r="J189" i="2"/>
  <c r="E190" i="2"/>
  <c r="I190" i="2"/>
  <c r="D191" i="2"/>
  <c r="H191" i="2"/>
  <c r="L191" i="2"/>
  <c r="G192" i="2"/>
  <c r="K192" i="2"/>
  <c r="F193" i="2"/>
  <c r="J193" i="2"/>
  <c r="E194" i="2"/>
  <c r="I194" i="2"/>
  <c r="D195" i="2"/>
  <c r="H195" i="2"/>
  <c r="L195" i="2"/>
  <c r="G196" i="2"/>
  <c r="K196" i="2"/>
  <c r="F197" i="2"/>
  <c r="J197" i="2"/>
  <c r="E198" i="2"/>
  <c r="I198" i="2"/>
  <c r="D199" i="2"/>
  <c r="H199" i="2"/>
  <c r="L199" i="2"/>
  <c r="G200" i="2"/>
  <c r="K200" i="2"/>
  <c r="F201" i="2"/>
  <c r="J201" i="2"/>
  <c r="E202" i="2"/>
  <c r="I202" i="2"/>
  <c r="D203" i="2"/>
  <c r="H203" i="2"/>
  <c r="L203" i="2"/>
  <c r="G204" i="2"/>
  <c r="K204" i="2"/>
  <c r="F205" i="2"/>
  <c r="J205" i="2"/>
  <c r="E206" i="2"/>
  <c r="I206" i="2"/>
  <c r="D207" i="2"/>
  <c r="H207" i="2"/>
  <c r="L207" i="2"/>
  <c r="G208" i="2"/>
  <c r="K208" i="2"/>
  <c r="F209" i="2"/>
  <c r="J209" i="2"/>
  <c r="E48" i="2"/>
  <c r="D63" i="2"/>
  <c r="H70" i="2"/>
  <c r="I77" i="2"/>
  <c r="J84" i="2"/>
  <c r="K88" i="2"/>
  <c r="J90" i="2"/>
  <c r="H92" i="2"/>
  <c r="F94" i="2"/>
  <c r="D96" i="2"/>
  <c r="K97" i="2"/>
  <c r="I99" i="2"/>
  <c r="G101" i="2"/>
  <c r="E103" i="2"/>
  <c r="L104" i="2"/>
  <c r="J106" i="2"/>
  <c r="H108" i="2"/>
  <c r="F110" i="2"/>
  <c r="D112" i="2"/>
  <c r="K113" i="2"/>
  <c r="I115" i="2"/>
  <c r="G117" i="2"/>
  <c r="E119" i="2"/>
  <c r="L120" i="2"/>
  <c r="J122" i="2"/>
  <c r="H124" i="2"/>
  <c r="F126" i="2"/>
  <c r="D128" i="2"/>
  <c r="K129" i="2"/>
  <c r="I131" i="2"/>
  <c r="G133" i="2"/>
  <c r="E135" i="2"/>
  <c r="L136" i="2"/>
  <c r="J138" i="2"/>
  <c r="H140" i="2"/>
  <c r="F142" i="2"/>
  <c r="D144" i="2"/>
  <c r="K145" i="2"/>
  <c r="I147" i="2"/>
  <c r="L148" i="2"/>
  <c r="K149" i="2"/>
  <c r="J150" i="2"/>
  <c r="I151" i="2"/>
  <c r="H152" i="2"/>
  <c r="G153" i="2"/>
  <c r="F154" i="2"/>
  <c r="J154" i="2"/>
  <c r="E155" i="2"/>
  <c r="I155" i="2"/>
  <c r="D156" i="2"/>
  <c r="H156" i="2"/>
  <c r="L156" i="2"/>
  <c r="G157" i="2"/>
  <c r="K157" i="2"/>
  <c r="F158" i="2"/>
  <c r="J158" i="2"/>
  <c r="E159" i="2"/>
  <c r="I159" i="2"/>
  <c r="D160" i="2"/>
  <c r="H160" i="2"/>
  <c r="L160" i="2"/>
  <c r="G161" i="2"/>
  <c r="K161" i="2"/>
  <c r="F162" i="2"/>
  <c r="J162" i="2"/>
  <c r="E163" i="2"/>
  <c r="I163" i="2"/>
  <c r="D164" i="2"/>
  <c r="H164" i="2"/>
  <c r="L164" i="2"/>
  <c r="G165" i="2"/>
  <c r="K165" i="2"/>
  <c r="F166" i="2"/>
  <c r="J166" i="2"/>
  <c r="E167" i="2"/>
  <c r="I167" i="2"/>
  <c r="D168" i="2"/>
  <c r="H168" i="2"/>
  <c r="L168" i="2"/>
  <c r="G169" i="2"/>
  <c r="K169" i="2"/>
  <c r="F170" i="2"/>
  <c r="J170" i="2"/>
  <c r="E171" i="2"/>
  <c r="I171" i="2"/>
  <c r="D172" i="2"/>
  <c r="H172" i="2"/>
  <c r="L172" i="2"/>
  <c r="G173" i="2"/>
  <c r="K173" i="2"/>
  <c r="F174" i="2"/>
  <c r="J174" i="2"/>
  <c r="E175" i="2"/>
  <c r="I175" i="2"/>
  <c r="D176" i="2"/>
  <c r="H176" i="2"/>
  <c r="L176" i="2"/>
  <c r="G177" i="2"/>
  <c r="K177" i="2"/>
  <c r="F178" i="2"/>
  <c r="J178" i="2"/>
  <c r="E179" i="2"/>
  <c r="I179" i="2"/>
  <c r="D180" i="2"/>
  <c r="H180" i="2"/>
  <c r="L180" i="2"/>
  <c r="G181" i="2"/>
  <c r="K181" i="2"/>
  <c r="F182" i="2"/>
  <c r="J182" i="2"/>
  <c r="E183" i="2"/>
  <c r="I183" i="2"/>
  <c r="D184" i="2"/>
  <c r="H184" i="2"/>
  <c r="L184" i="2"/>
  <c r="G185" i="2"/>
  <c r="K185" i="2"/>
  <c r="F186" i="2"/>
  <c r="J186" i="2"/>
  <c r="E187" i="2"/>
  <c r="I187" i="2"/>
  <c r="D188" i="2"/>
  <c r="H188" i="2"/>
  <c r="L188" i="2"/>
  <c r="G189" i="2"/>
  <c r="K189" i="2"/>
  <c r="F190" i="2"/>
  <c r="J190" i="2"/>
  <c r="E191" i="2"/>
  <c r="I191" i="2"/>
  <c r="D192" i="2"/>
  <c r="H192" i="2"/>
  <c r="L192" i="2"/>
  <c r="G193" i="2"/>
  <c r="K193" i="2"/>
  <c r="F194" i="2"/>
  <c r="J194" i="2"/>
  <c r="E195" i="2"/>
  <c r="I195" i="2"/>
  <c r="D196" i="2"/>
  <c r="H196" i="2"/>
  <c r="L196" i="2"/>
  <c r="G197" i="2"/>
  <c r="K197" i="2"/>
  <c r="F198" i="2"/>
  <c r="J198" i="2"/>
  <c r="E199" i="2"/>
  <c r="I199" i="2"/>
  <c r="D200" i="2"/>
  <c r="H200" i="2"/>
  <c r="L200" i="2"/>
  <c r="G201" i="2"/>
  <c r="K201" i="2"/>
  <c r="F202" i="2"/>
  <c r="J202" i="2"/>
  <c r="E203" i="2"/>
  <c r="I203" i="2"/>
  <c r="D204" i="2"/>
  <c r="H204" i="2"/>
  <c r="L204" i="2"/>
  <c r="G205" i="2"/>
  <c r="K205" i="2"/>
  <c r="F206" i="2"/>
  <c r="J206" i="2"/>
  <c r="E207" i="2"/>
  <c r="I207" i="2"/>
  <c r="D208" i="2"/>
  <c r="H208" i="2"/>
  <c r="L208" i="2"/>
  <c r="G209" i="2"/>
  <c r="F55" i="2"/>
  <c r="E86" i="2"/>
  <c r="J94" i="2"/>
  <c r="K101" i="2"/>
  <c r="L108" i="2"/>
  <c r="D116" i="2"/>
  <c r="E123" i="2"/>
  <c r="F130" i="2"/>
  <c r="G137" i="2"/>
  <c r="H144" i="2"/>
  <c r="L149" i="2"/>
  <c r="H153" i="2"/>
  <c r="J155" i="2"/>
  <c r="H157" i="2"/>
  <c r="F159" i="2"/>
  <c r="D161" i="2"/>
  <c r="K162" i="2"/>
  <c r="I164" i="2"/>
  <c r="G166" i="2"/>
  <c r="E168" i="2"/>
  <c r="L169" i="2"/>
  <c r="J171" i="2"/>
  <c r="H173" i="2"/>
  <c r="F175" i="2"/>
  <c r="D177" i="2"/>
  <c r="K178" i="2"/>
  <c r="I180" i="2"/>
  <c r="G182" i="2"/>
  <c r="E184" i="2"/>
  <c r="L185" i="2"/>
  <c r="J187" i="2"/>
  <c r="H189" i="2"/>
  <c r="F191" i="2"/>
  <c r="D193" i="2"/>
  <c r="K194" i="2"/>
  <c r="J195" i="2"/>
  <c r="I196" i="2"/>
  <c r="H197" i="2"/>
  <c r="G198" i="2"/>
  <c r="F199" i="2"/>
  <c r="E200" i="2"/>
  <c r="D201" i="2"/>
  <c r="L201" i="2"/>
  <c r="K202" i="2"/>
  <c r="J203" i="2"/>
  <c r="I204" i="2"/>
  <c r="H205" i="2"/>
  <c r="G206" i="2"/>
  <c r="F207" i="2"/>
  <c r="E208" i="2"/>
  <c r="D209" i="2"/>
  <c r="K209" i="2"/>
  <c r="F210" i="2"/>
  <c r="J210" i="2"/>
  <c r="E211" i="2"/>
  <c r="I211" i="2"/>
  <c r="D212" i="2"/>
  <c r="H212" i="2"/>
  <c r="L212" i="2"/>
  <c r="G213" i="2"/>
  <c r="K213" i="2"/>
  <c r="F214" i="2"/>
  <c r="J214" i="2"/>
  <c r="E215" i="2"/>
  <c r="I215" i="2"/>
  <c r="D216" i="2"/>
  <c r="H216" i="2"/>
  <c r="L216" i="2"/>
  <c r="G217" i="2"/>
  <c r="K217" i="2"/>
  <c r="F218" i="2"/>
  <c r="J218" i="2"/>
  <c r="E219" i="2"/>
  <c r="I219" i="2"/>
  <c r="D220" i="2"/>
  <c r="H220" i="2"/>
  <c r="L220" i="2"/>
  <c r="G221" i="2"/>
  <c r="K221" i="2"/>
  <c r="F222" i="2"/>
  <c r="J222" i="2"/>
  <c r="E223" i="2"/>
  <c r="I223" i="2"/>
  <c r="D224" i="2"/>
  <c r="H224" i="2"/>
  <c r="L224" i="2"/>
  <c r="G225" i="2"/>
  <c r="K225" i="2"/>
  <c r="F226" i="2"/>
  <c r="J226" i="2"/>
  <c r="E227" i="2"/>
  <c r="I227" i="2"/>
  <c r="D228" i="2"/>
  <c r="H228" i="2"/>
  <c r="L228" i="2"/>
  <c r="G229" i="2"/>
  <c r="K229" i="2"/>
  <c r="F230" i="2"/>
  <c r="J230" i="2"/>
  <c r="E231" i="2"/>
  <c r="I231" i="2"/>
  <c r="D232" i="2"/>
  <c r="H232" i="2"/>
  <c r="L232" i="2"/>
  <c r="G233" i="2"/>
  <c r="K233" i="2"/>
  <c r="J227" i="2"/>
  <c r="D229" i="2"/>
  <c r="L229" i="2"/>
  <c r="K230" i="2"/>
  <c r="F231" i="2"/>
  <c r="E232" i="2"/>
  <c r="D233" i="2"/>
  <c r="H233" i="2"/>
  <c r="J207" i="2"/>
  <c r="J212" i="2"/>
  <c r="D214" i="2"/>
  <c r="G215" i="2"/>
  <c r="F216" i="2"/>
  <c r="E217" i="2"/>
  <c r="H218" i="2"/>
  <c r="G219" i="2"/>
  <c r="J220" i="2"/>
  <c r="I221" i="2"/>
  <c r="L222" i="2"/>
  <c r="K223" i="2"/>
  <c r="E225" i="2"/>
  <c r="H226" i="2"/>
  <c r="G227" i="2"/>
  <c r="F228" i="2"/>
  <c r="I229" i="2"/>
  <c r="L230" i="2"/>
  <c r="F232" i="2"/>
  <c r="E233" i="2"/>
  <c r="L92" i="2"/>
  <c r="D149" i="2"/>
  <c r="D157" i="2"/>
  <c r="G162" i="2"/>
  <c r="J167" i="2"/>
  <c r="D173" i="2"/>
  <c r="G178" i="2"/>
  <c r="J183" i="2"/>
  <c r="D189" i="2"/>
  <c r="G194" i="2"/>
  <c r="E197" i="2"/>
  <c r="K199" i="2"/>
  <c r="G203" i="2"/>
  <c r="D206" i="2"/>
  <c r="J208" i="2"/>
  <c r="I210" i="2"/>
  <c r="L211" i="2"/>
  <c r="F213" i="2"/>
  <c r="I214" i="2"/>
  <c r="L215" i="2"/>
  <c r="F217" i="2"/>
  <c r="I218" i="2"/>
  <c r="L219" i="2"/>
  <c r="K220" i="2"/>
  <c r="E222" i="2"/>
  <c r="H223" i="2"/>
  <c r="K224" i="2"/>
  <c r="E226" i="2"/>
  <c r="H227" i="2"/>
  <c r="K228" i="2"/>
  <c r="E230" i="2"/>
  <c r="H231" i="2"/>
  <c r="K232" i="2"/>
  <c r="J233" i="2"/>
  <c r="E65" i="2"/>
  <c r="G89" i="2"/>
  <c r="H96" i="2"/>
  <c r="I103" i="2"/>
  <c r="J110" i="2"/>
  <c r="K117" i="2"/>
  <c r="L124" i="2"/>
  <c r="D132" i="2"/>
  <c r="E139" i="2"/>
  <c r="F146" i="2"/>
  <c r="K150" i="2"/>
  <c r="G154" i="2"/>
  <c r="E156" i="2"/>
  <c r="L157" i="2"/>
  <c r="J159" i="2"/>
  <c r="H161" i="2"/>
  <c r="F163" i="2"/>
  <c r="D165" i="2"/>
  <c r="K166" i="2"/>
  <c r="I168" i="2"/>
  <c r="G170" i="2"/>
  <c r="E172" i="2"/>
  <c r="L173" i="2"/>
  <c r="J175" i="2"/>
  <c r="H177" i="2"/>
  <c r="F179" i="2"/>
  <c r="D181" i="2"/>
  <c r="K182" i="2"/>
  <c r="I184" i="2"/>
  <c r="G186" i="2"/>
  <c r="E188" i="2"/>
  <c r="L189" i="2"/>
  <c r="J191" i="2"/>
  <c r="H193" i="2"/>
  <c r="L194" i="2"/>
  <c r="K195" i="2"/>
  <c r="J196" i="2"/>
  <c r="I197" i="2"/>
  <c r="H198" i="2"/>
  <c r="G199" i="2"/>
  <c r="F200" i="2"/>
  <c r="E201" i="2"/>
  <c r="D202" i="2"/>
  <c r="L202" i="2"/>
  <c r="K203" i="2"/>
  <c r="J204" i="2"/>
  <c r="I205" i="2"/>
  <c r="H206" i="2"/>
  <c r="G207" i="2"/>
  <c r="F208" i="2"/>
  <c r="E209" i="2"/>
  <c r="L209" i="2"/>
  <c r="G210" i="2"/>
  <c r="K210" i="2"/>
  <c r="F211" i="2"/>
  <c r="J211" i="2"/>
  <c r="E212" i="2"/>
  <c r="I212" i="2"/>
  <c r="D213" i="2"/>
  <c r="H213" i="2"/>
  <c r="L213" i="2"/>
  <c r="G214" i="2"/>
  <c r="K214" i="2"/>
  <c r="F215" i="2"/>
  <c r="J215" i="2"/>
  <c r="E216" i="2"/>
  <c r="I216" i="2"/>
  <c r="D217" i="2"/>
  <c r="H217" i="2"/>
  <c r="L217" i="2"/>
  <c r="G218" i="2"/>
  <c r="K218" i="2"/>
  <c r="F219" i="2"/>
  <c r="J219" i="2"/>
  <c r="E220" i="2"/>
  <c r="I220" i="2"/>
  <c r="D221" i="2"/>
  <c r="H221" i="2"/>
  <c r="L221" i="2"/>
  <c r="G222" i="2"/>
  <c r="K222" i="2"/>
  <c r="F223" i="2"/>
  <c r="J223" i="2"/>
  <c r="E224" i="2"/>
  <c r="I224" i="2"/>
  <c r="D225" i="2"/>
  <c r="H225" i="2"/>
  <c r="L225" i="2"/>
  <c r="G226" i="2"/>
  <c r="K226" i="2"/>
  <c r="F227" i="2"/>
  <c r="E228" i="2"/>
  <c r="I228" i="2"/>
  <c r="H229" i="2"/>
  <c r="G230" i="2"/>
  <c r="J231" i="2"/>
  <c r="I232" i="2"/>
  <c r="L233" i="2"/>
  <c r="H209" i="2"/>
  <c r="E213" i="2"/>
  <c r="H214" i="2"/>
  <c r="K215" i="2"/>
  <c r="J216" i="2"/>
  <c r="D218" i="2"/>
  <c r="L218" i="2"/>
  <c r="K219" i="2"/>
  <c r="E221" i="2"/>
  <c r="D222" i="2"/>
  <c r="G223" i="2"/>
  <c r="F224" i="2"/>
  <c r="I225" i="2"/>
  <c r="L226" i="2"/>
  <c r="K227" i="2"/>
  <c r="E229" i="2"/>
  <c r="D230" i="2"/>
  <c r="G231" i="2"/>
  <c r="J232" i="2"/>
  <c r="I233" i="2"/>
  <c r="G79" i="2"/>
  <c r="F114" i="2"/>
  <c r="H128" i="2"/>
  <c r="I135" i="2"/>
  <c r="J142" i="2"/>
  <c r="I152" i="2"/>
  <c r="F155" i="2"/>
  <c r="K158" i="2"/>
  <c r="E164" i="2"/>
  <c r="F171" i="2"/>
  <c r="I176" i="2"/>
  <c r="L181" i="2"/>
  <c r="F187" i="2"/>
  <c r="I192" i="2"/>
  <c r="F196" i="2"/>
  <c r="L198" i="2"/>
  <c r="I201" i="2"/>
  <c r="F204" i="2"/>
  <c r="L206" i="2"/>
  <c r="E210" i="2"/>
  <c r="H211" i="2"/>
  <c r="K212" i="2"/>
  <c r="E214" i="2"/>
  <c r="H215" i="2"/>
  <c r="K216" i="2"/>
  <c r="J217" i="2"/>
  <c r="D219" i="2"/>
  <c r="G220" i="2"/>
  <c r="J221" i="2"/>
  <c r="I222" i="2"/>
  <c r="G224" i="2"/>
  <c r="J225" i="2"/>
  <c r="D227" i="2"/>
  <c r="G228" i="2"/>
  <c r="F229" i="2"/>
  <c r="I230" i="2"/>
  <c r="L231" i="2"/>
  <c r="F72" i="2"/>
  <c r="E91" i="2"/>
  <c r="F98" i="2"/>
  <c r="G105" i="2"/>
  <c r="H112" i="2"/>
  <c r="I119" i="2"/>
  <c r="J126" i="2"/>
  <c r="K133" i="2"/>
  <c r="L140" i="2"/>
  <c r="D148" i="2"/>
  <c r="J151" i="2"/>
  <c r="K154" i="2"/>
  <c r="I156" i="2"/>
  <c r="G158" i="2"/>
  <c r="E160" i="2"/>
  <c r="L161" i="2"/>
  <c r="J163" i="2"/>
  <c r="H165" i="2"/>
  <c r="F167" i="2"/>
  <c r="D169" i="2"/>
  <c r="K170" i="2"/>
  <c r="I172" i="2"/>
  <c r="G174" i="2"/>
  <c r="E176" i="2"/>
  <c r="L177" i="2"/>
  <c r="J179" i="2"/>
  <c r="H181" i="2"/>
  <c r="F183" i="2"/>
  <c r="D185" i="2"/>
  <c r="K186" i="2"/>
  <c r="I188" i="2"/>
  <c r="G190" i="2"/>
  <c r="E192" i="2"/>
  <c r="L193" i="2"/>
  <c r="F195" i="2"/>
  <c r="E196" i="2"/>
  <c r="D197" i="2"/>
  <c r="L197" i="2"/>
  <c r="K198" i="2"/>
  <c r="J199" i="2"/>
  <c r="I200" i="2"/>
  <c r="H201" i="2"/>
  <c r="G202" i="2"/>
  <c r="F203" i="2"/>
  <c r="E204" i="2"/>
  <c r="D205" i="2"/>
  <c r="L205" i="2"/>
  <c r="K206" i="2"/>
  <c r="I208" i="2"/>
  <c r="D210" i="2"/>
  <c r="H210" i="2"/>
  <c r="L210" i="2"/>
  <c r="G211" i="2"/>
  <c r="K211" i="2"/>
  <c r="F212" i="2"/>
  <c r="I213" i="2"/>
  <c r="L214" i="2"/>
  <c r="I217" i="2"/>
  <c r="F220" i="2"/>
  <c r="H222" i="2"/>
  <c r="J224" i="2"/>
  <c r="D226" i="2"/>
  <c r="J228" i="2"/>
  <c r="H230" i="2"/>
  <c r="K231" i="2"/>
  <c r="D100" i="2"/>
  <c r="E107" i="2"/>
  <c r="G121" i="2"/>
  <c r="I160" i="2"/>
  <c r="L165" i="2"/>
  <c r="H169" i="2"/>
  <c r="K174" i="2"/>
  <c r="E180" i="2"/>
  <c r="H185" i="2"/>
  <c r="K190" i="2"/>
  <c r="G195" i="2"/>
  <c r="D198" i="2"/>
  <c r="J200" i="2"/>
  <c r="H202" i="2"/>
  <c r="E205" i="2"/>
  <c r="K207" i="2"/>
  <c r="I209" i="2"/>
  <c r="D211" i="2"/>
  <c r="G212" i="2"/>
  <c r="J213" i="2"/>
  <c r="D215" i="2"/>
  <c r="G216" i="2"/>
  <c r="E218" i="2"/>
  <c r="H219" i="2"/>
  <c r="F221" i="2"/>
  <c r="D223" i="2"/>
  <c r="L223" i="2"/>
  <c r="F225" i="2"/>
  <c r="I226" i="2"/>
  <c r="L227" i="2"/>
  <c r="J229" i="2"/>
  <c r="D231" i="2"/>
  <c r="G232" i="2"/>
  <c r="F233" i="2"/>
  <c r="C9" i="1" l="1"/>
  <c r="C12" i="1"/>
  <c r="C3" i="12" s="1"/>
  <c r="C4" i="1"/>
  <c r="C10" i="1"/>
  <c r="C14" i="1"/>
  <c r="C5" i="1"/>
  <c r="C13" i="1"/>
  <c r="C8" i="1"/>
</calcChain>
</file>

<file path=xl/sharedStrings.xml><?xml version="1.0" encoding="utf-8"?>
<sst xmlns="http://schemas.openxmlformats.org/spreadsheetml/2006/main" count="3861" uniqueCount="3154">
  <si>
    <t>Région administrative :</t>
  </si>
  <si>
    <t>Nom de votre installation/organisme :</t>
  </si>
  <si>
    <t>Nombre de résidents :</t>
  </si>
  <si>
    <t>Regroupement :</t>
  </si>
  <si>
    <t>Type d'installation</t>
  </si>
  <si>
    <t>Adresse :</t>
  </si>
  <si>
    <t>Ville :</t>
  </si>
  <si>
    <t>Code postal :</t>
  </si>
  <si>
    <t>Délégué :</t>
  </si>
  <si>
    <t>Téléphone (incluant le poste) :</t>
  </si>
  <si>
    <t>Courriel du responsable :</t>
  </si>
  <si>
    <t>Décrivez brièvement l’usage que vous désirez faire des équipements demandés et la clientèle visée. Ajoutez tout autre document pertinent à votre présentation.</t>
  </si>
  <si>
    <t>Il est également important de faire parvenir une soumission officielle du ou des 
fournisseurs décrivant le matériel demandé.</t>
  </si>
  <si>
    <t>Boutique/Magasin</t>
  </si>
  <si>
    <t>Nom de l'article</t>
  </si>
  <si>
    <t>Montant de la demande avec taxes</t>
  </si>
  <si>
    <t xml:space="preserve">Courriel : info@fqli.org </t>
  </si>
  <si>
    <t>Téléphone : 418 847-1744</t>
  </si>
  <si>
    <t>oui</t>
  </si>
  <si>
    <t>Public</t>
  </si>
  <si>
    <t>CHSLD de Chauffailles</t>
  </si>
  <si>
    <t>CISSS du Bas-Saint-Laurent</t>
  </si>
  <si>
    <t>60, rue de Chauffailles</t>
  </si>
  <si>
    <t>Rivière-du-Loup QC</t>
  </si>
  <si>
    <t>G5R 4E1</t>
  </si>
  <si>
    <t>Sophie Bahan</t>
  </si>
  <si>
    <t>(418) 867-8370 poste 6101</t>
  </si>
  <si>
    <t>sophie.bahan.cisssbsl@ssss.gouv.qc.ca</t>
  </si>
  <si>
    <t>non</t>
  </si>
  <si>
    <t>Résidence intermédiaire</t>
  </si>
  <si>
    <t>303 A, route 132 Ouest</t>
  </si>
  <si>
    <t>Carleton-sur-Mer QC</t>
  </si>
  <si>
    <t>G0C 2Z0</t>
  </si>
  <si>
    <t>Michèle Beaulieu</t>
  </si>
  <si>
    <t>mbeaulieu@lamaisonmaguire.com</t>
  </si>
  <si>
    <t>Privé-conventioné</t>
  </si>
  <si>
    <t>Manoir Saint-Augustin</t>
  </si>
  <si>
    <t>Sélection Retraite</t>
  </si>
  <si>
    <t>225, boul. York Ouest</t>
  </si>
  <si>
    <t>Gaspé QC</t>
  </si>
  <si>
    <t>G4X 2M3</t>
  </si>
  <si>
    <t>Annie Brodeur</t>
  </si>
  <si>
    <t>(418) 368-2215 poste 6</t>
  </si>
  <si>
    <t>abrodeur@selectionretraite.com</t>
  </si>
  <si>
    <t xml:space="preserve"> -</t>
  </si>
  <si>
    <t>Organisme à but non lucratif</t>
  </si>
  <si>
    <t>est le délégué</t>
  </si>
  <si>
    <t>n'est pas le délégué</t>
  </si>
  <si>
    <t>Responsable du projet :</t>
  </si>
  <si>
    <t>Les informations sont-elles exactes?</t>
  </si>
  <si>
    <t>Bas-Saint-Laurent/Gaspésie-Îles-de-la-Madeleine</t>
  </si>
  <si>
    <t>Saguenay-Lac-Saint-Jean/Côte-Nord/Nord-du-Québec</t>
  </si>
  <si>
    <t>Québec/Chaudière-Appalaches</t>
  </si>
  <si>
    <t>Mauricie/Centre-du-Québec</t>
  </si>
  <si>
    <t>Estrie</t>
  </si>
  <si>
    <t>Montréal</t>
  </si>
  <si>
    <t>Outaouais/Abitibi-Témiscamingue</t>
  </si>
  <si>
    <t>Laval/Lanaudière/Laurentides</t>
  </si>
  <si>
    <t>Montérégie</t>
  </si>
  <si>
    <t>Chèque</t>
  </si>
  <si>
    <t>Dépôt direct</t>
  </si>
  <si>
    <t>CISSS de la Gaspésie</t>
  </si>
  <si>
    <t>150, rue Mgr Ross</t>
  </si>
  <si>
    <t>G4X 2S7</t>
  </si>
  <si>
    <t>Patrick Soucy</t>
  </si>
  <si>
    <t>(418) 368-3301 poste 4246</t>
  </si>
  <si>
    <t>patrick.soucy.cisssgaspesie@ssss.gouv.qc.ca</t>
  </si>
  <si>
    <t>Centre d'hébergement de Maria</t>
  </si>
  <si>
    <t>491, boul. Perron</t>
  </si>
  <si>
    <t>Maria QC</t>
  </si>
  <si>
    <t>G0C 1Y0</t>
  </si>
  <si>
    <t>Louise Poirier</t>
  </si>
  <si>
    <t>(418) 759-3443 poste 1712</t>
  </si>
  <si>
    <t>louise.poirier.cisssgaspesie@ssss.gouv.qc.ca</t>
  </si>
  <si>
    <t>Centre d'hébergement de La Mitis</t>
  </si>
  <si>
    <t>800, av. du Sanatorium</t>
  </si>
  <si>
    <t>Mont-Joli QC</t>
  </si>
  <si>
    <t>G5H 3L6</t>
  </si>
  <si>
    <t>Nadia Pelletier</t>
  </si>
  <si>
    <t>(418) 775-7261 poste 33432</t>
  </si>
  <si>
    <t>nadia.pelletier0101.cisssbsl@ssss.gouv.qc.ca</t>
  </si>
  <si>
    <t>Centre d'hébergement de Rivière-du-Loup</t>
  </si>
  <si>
    <t>28, rue Joly</t>
  </si>
  <si>
    <t>G5R 3H2</t>
  </si>
  <si>
    <t>Martine Lapointe</t>
  </si>
  <si>
    <t>(418) 862-6385 poste 1553</t>
  </si>
  <si>
    <t>martine.lapointe.cisssbsl@ssss.gouv.qc.ca</t>
  </si>
  <si>
    <t>Centre multiservices de santé et de services sociaux de Trois-Pistoles</t>
  </si>
  <si>
    <t>550, rue Notre-Dame Est</t>
  </si>
  <si>
    <t>Trois-Pistoles QC</t>
  </si>
  <si>
    <t>G0L 4K0</t>
  </si>
  <si>
    <t>Lysanne Rioux</t>
  </si>
  <si>
    <t>(418) 851-3700 poste 51002</t>
  </si>
  <si>
    <t>lysanne.rioux.cisssbsl@ssss.gouv.qc.ca</t>
  </si>
  <si>
    <t>CHSLD Centre D'Anjou</t>
  </si>
  <si>
    <t>127, rue Galarneau</t>
  </si>
  <si>
    <t>Saint-Pacôme QC</t>
  </si>
  <si>
    <t>G0L 3X0</t>
  </si>
  <si>
    <t>Meggie Francoeur</t>
  </si>
  <si>
    <t>(418) 856-7000 poste 1018</t>
  </si>
  <si>
    <t>meggie.francoeur.cisssbsl@ssss.gouv.qc.ca</t>
  </si>
  <si>
    <t>Groupe Château Bellevue</t>
  </si>
  <si>
    <t>RPA Amqui Château Bellevue, S.E.C.</t>
  </si>
  <si>
    <t>190, avenue Gaëtan-Archambault</t>
  </si>
  <si>
    <t>Amqui QC</t>
  </si>
  <si>
    <t>G5J 3T7</t>
  </si>
  <si>
    <t>Martine St-Amand</t>
  </si>
  <si>
    <t>(418) 629-4623 poste 621</t>
  </si>
  <si>
    <t>loisirs.am@chateaubellevue.ca</t>
  </si>
  <si>
    <t>Centre d'hébergement Marie-Anne-Ouellet</t>
  </si>
  <si>
    <t>6, rue Turbide</t>
  </si>
  <si>
    <t>Lac-au-Saumon  QC</t>
  </si>
  <si>
    <t>G0J 1M0</t>
  </si>
  <si>
    <t>Cindy Lévesque</t>
  </si>
  <si>
    <t>(418) 778-5816 poste 25010</t>
  </si>
  <si>
    <t>cindy.levesque0102.cisssbsl@ssss.gouv.qc.ca</t>
  </si>
  <si>
    <t>Centre d'hébergement de New Carlisle</t>
  </si>
  <si>
    <t>108, boul. Gérard D. Lévesque, C. P. 577</t>
  </si>
  <si>
    <t>New Carlisle  QC</t>
  </si>
  <si>
    <t>G0C 1Z0</t>
  </si>
  <si>
    <t>Claudie Montmagny</t>
  </si>
  <si>
    <t>(418) 752-3386 poste 1213</t>
  </si>
  <si>
    <t>claudie.montmagny.cisssgaspesie@ssss.gouv.qc.ca</t>
  </si>
  <si>
    <t>Centre d'hébergement de Cap-Chat</t>
  </si>
  <si>
    <t>41, rue Nicolas, C. P. 400</t>
  </si>
  <si>
    <t>Cap-Chat QC</t>
  </si>
  <si>
    <t>G0J 1E0</t>
  </si>
  <si>
    <t>Nathalie Sergerie</t>
  </si>
  <si>
    <t>(418) 763-2261 poste 2862</t>
  </si>
  <si>
    <t>nathalie.sergerie.cisssgaspesie@ssss.gouv.qc.ca</t>
  </si>
  <si>
    <t>Résidence St-Louis Lafontaine inc.</t>
  </si>
  <si>
    <t>315-473, rue Lafontaine</t>
  </si>
  <si>
    <t>G5R 5C5</t>
  </si>
  <si>
    <t>Enric Cloutier</t>
  </si>
  <si>
    <t>(418) 862-7813 poste 108</t>
  </si>
  <si>
    <t>Enric.Cloutier@lesaintlouis.ca</t>
  </si>
  <si>
    <t>La Maison Maguire pour personnes handicapées</t>
  </si>
  <si>
    <t>(418) 364-3131 poste</t>
  </si>
  <si>
    <t>Centre d'hébergement du Rocher-Percé</t>
  </si>
  <si>
    <t>75, rue des Cèdres</t>
  </si>
  <si>
    <t>Chandler  QC</t>
  </si>
  <si>
    <t>G0C 1K0</t>
  </si>
  <si>
    <t>Brigitte Grenier</t>
  </si>
  <si>
    <t>(418) 689-6621 poste</t>
  </si>
  <si>
    <t>brigitte.grenier.cisssgaspesie@ssss.gouv.qc.ca</t>
  </si>
  <si>
    <t>Centre d'hébergement de Matane</t>
  </si>
  <si>
    <t>150, avenue Saint-Jérôme</t>
  </si>
  <si>
    <t>Matane QC</t>
  </si>
  <si>
    <t>G4W 3A2</t>
  </si>
  <si>
    <t>Odile Roussel</t>
  </si>
  <si>
    <t>(418) 562-4154 poste 3045</t>
  </si>
  <si>
    <t>odile.roussel.cisssbsl@ssss.gouv.qc.ca</t>
  </si>
  <si>
    <t>Centre d'hébergement de Rimouski</t>
  </si>
  <si>
    <t>645, boul. Saint-Germain</t>
  </si>
  <si>
    <t>Rimouski  QC</t>
  </si>
  <si>
    <t>G5L 3S2</t>
  </si>
  <si>
    <t>Paul Blais</t>
  </si>
  <si>
    <t>(418) 896-6349 poste</t>
  </si>
  <si>
    <t>paul.blais.cisssbsl@ssss.gouv.qc.ca</t>
  </si>
  <si>
    <t>Hôpital de Chandler</t>
  </si>
  <si>
    <t>451, rue Mgr-Ross Est</t>
  </si>
  <si>
    <t>Chandler QC</t>
  </si>
  <si>
    <t>Yoan Giroux</t>
  </si>
  <si>
    <t>(418) 689-2261 poste 2426</t>
  </si>
  <si>
    <t>yoan.giroux.cisssgaspesie@ssss.gouv.qc.ca</t>
  </si>
  <si>
    <t>CISSS des Îles</t>
  </si>
  <si>
    <t>Centre d'hébergement Eudore-Labrie</t>
  </si>
  <si>
    <t>424, chemin Principal</t>
  </si>
  <si>
    <t>Cap-aux-Meules QC</t>
  </si>
  <si>
    <t>G4T 1C9</t>
  </si>
  <si>
    <t>Manon Cyr</t>
  </si>
  <si>
    <t>(418) 986-2121 poste 8516</t>
  </si>
  <si>
    <t>manon.cyr.cisssdesiles@ssss.gouv.qc.ca</t>
  </si>
  <si>
    <t>Pavillon Luceville inc.</t>
  </si>
  <si>
    <t>57, rue Des Érables</t>
  </si>
  <si>
    <t>Sainte-Luce QC</t>
  </si>
  <si>
    <t>G0K 1P0</t>
  </si>
  <si>
    <t>Carolle Côté</t>
  </si>
  <si>
    <t>(418) 739-4905 poste 1</t>
  </si>
  <si>
    <t>pavillonluceville@gmail.com</t>
  </si>
  <si>
    <t>Maison des Aînés de Grande-Vallée</t>
  </si>
  <si>
    <t>42, rue de la Rivière</t>
  </si>
  <si>
    <t>Grande-Vallée QC</t>
  </si>
  <si>
    <t>G0E 1K0</t>
  </si>
  <si>
    <t>Marie-Claude Minville</t>
  </si>
  <si>
    <t>(418) 393-2713 poste 2</t>
  </si>
  <si>
    <t>maisondesaines@globetrotter.net</t>
  </si>
  <si>
    <t>CHSLD Plaisance des Îles</t>
  </si>
  <si>
    <t>596, chemin Principal</t>
  </si>
  <si>
    <t>G4T 1G1</t>
  </si>
  <si>
    <t>Karène Sumarah</t>
  </si>
  <si>
    <t>(418) 986-4422 poste</t>
  </si>
  <si>
    <t>karene.sumarah.rpdi.cisssdesiles@ssss.gouv.qc.ca</t>
  </si>
  <si>
    <t>Centre de jour Côte-de-Gaspé</t>
  </si>
  <si>
    <t>Vanessa Gagnon</t>
  </si>
  <si>
    <t>(418) 355-4366 poste</t>
  </si>
  <si>
    <t>vanessa.gagnon.cisssgaspesie@ssss.gouv.qc.ca</t>
  </si>
  <si>
    <t>Centre d'hébergement Villa Maria</t>
  </si>
  <si>
    <t>404, av. du Foyer</t>
  </si>
  <si>
    <t>Saint-Alexandre-de-Kamouraska QC</t>
  </si>
  <si>
    <t>G0L 2G0</t>
  </si>
  <si>
    <t>Pierre-Benoit Gauthier</t>
  </si>
  <si>
    <t>(418) 856-7000 poste 4020</t>
  </si>
  <si>
    <t>pierre-benoit.gauthier.cisssbsl@ssss.gouv.qc.ca</t>
  </si>
  <si>
    <t>L'Ancien Monastère</t>
  </si>
  <si>
    <t>400, rue Lasalle</t>
  </si>
  <si>
    <t>Rimouski QC</t>
  </si>
  <si>
    <t>G5L 3V7</t>
  </si>
  <si>
    <t>Guylaine Couturier</t>
  </si>
  <si>
    <t>(418) 730-6330 poste 152</t>
  </si>
  <si>
    <t>gcouturier@coupdemainadomicile.com</t>
  </si>
  <si>
    <t>Centre d'hébergement de Squatec</t>
  </si>
  <si>
    <t>10, rue Saint-André</t>
  </si>
  <si>
    <t>Saint-Michel-de-Squatec QC</t>
  </si>
  <si>
    <t>G0L 4H0</t>
  </si>
  <si>
    <t>Camille St-Pierre</t>
  </si>
  <si>
    <t>(418) 855-2442 poste 17115</t>
  </si>
  <si>
    <t>camille.st-pierre.cisssbsl@ssss.gouv.qc.ca</t>
  </si>
  <si>
    <t>Centre d'hébergement de Saint-Cyprien</t>
  </si>
  <si>
    <t>101-D, rue Collin</t>
  </si>
  <si>
    <t>Saint-Cyprien QC</t>
  </si>
  <si>
    <t>G0L 2P0</t>
  </si>
  <si>
    <t>Nadia Labrie</t>
  </si>
  <si>
    <t>(418) 868-1010 poste 2145</t>
  </si>
  <si>
    <t>nadia.labrie.cisssbsl@ssss.gouv.qc.ca</t>
  </si>
  <si>
    <t>Logis du Bel Âge</t>
  </si>
  <si>
    <t>22-164, chemin Valentin-Cummings</t>
  </si>
  <si>
    <t>Fatima QC</t>
  </si>
  <si>
    <t>G4T 2E4</t>
  </si>
  <si>
    <t>Carole Painchaud</t>
  </si>
  <si>
    <t>(418) 986-4045 poste</t>
  </si>
  <si>
    <t>loisir4rpa@gmail.com</t>
  </si>
  <si>
    <t>Résidences Cogir</t>
  </si>
  <si>
    <t>Manoir Lafontaine</t>
  </si>
  <si>
    <t>230-235, rue Des Chênes</t>
  </si>
  <si>
    <t>G5R 5E2</t>
  </si>
  <si>
    <t>Johanne Plourde</t>
  </si>
  <si>
    <t>(418) 867-1117 poste</t>
  </si>
  <si>
    <t>jp0791@hotmail.com</t>
  </si>
  <si>
    <t>Centre d'hébergement de Rivière-Bleue</t>
  </si>
  <si>
    <t>45, rue du Foyer Sud</t>
  </si>
  <si>
    <t>Rivière-Bleue QC</t>
  </si>
  <si>
    <t>G0L 2B0</t>
  </si>
  <si>
    <t>Valérie Michaud</t>
  </si>
  <si>
    <t>(418) 893-5511 poste</t>
  </si>
  <si>
    <t>claudine.marquis.cisssbsl@ssss.gouv.qc.ca</t>
  </si>
  <si>
    <t>Centre d'hébergement St-François inc.</t>
  </si>
  <si>
    <t>912, rue Jacques-Cartier Est</t>
  </si>
  <si>
    <t>Chicoutimi QC</t>
  </si>
  <si>
    <t>G7H 2A9</t>
  </si>
  <si>
    <t>Stéphanie Dufour</t>
  </si>
  <si>
    <t>(418) 549-3727 poste 176</t>
  </si>
  <si>
    <t>stephanie.dufour.fstf@ssss.gouv.qc.ca</t>
  </si>
  <si>
    <t>CIUSSS du Saguenay - Lac-Saint-Jean</t>
  </si>
  <si>
    <t>Centre d'hébergement Métabetchouan</t>
  </si>
  <si>
    <t>1895, route 169</t>
  </si>
  <si>
    <t>Métabetchouan-Lac-à-la-Croix QC</t>
  </si>
  <si>
    <t>G8G 1B4</t>
  </si>
  <si>
    <t>Gabrielle Bélanger-Fortin</t>
  </si>
  <si>
    <t>(418) 669-2000 poste 1210</t>
  </si>
  <si>
    <t>gabrielle.belanger-fortin@ssss.gouv.qc.ca</t>
  </si>
  <si>
    <t>Centre d'hébergement de la Colline</t>
  </si>
  <si>
    <t>150, rue Pinel</t>
  </si>
  <si>
    <t>Chicoutimi  QC</t>
  </si>
  <si>
    <t>G7G 3N8</t>
  </si>
  <si>
    <t>Sylvie Pedneault</t>
  </si>
  <si>
    <t>(418) 541-1234 poste 5182</t>
  </si>
  <si>
    <t>sylvie.pedneault@ssss.gouv.qc.ca</t>
  </si>
  <si>
    <t>Centre d'hébergement de Dolbeau-Mistassini</t>
  </si>
  <si>
    <t>116, rue des Chutes</t>
  </si>
  <si>
    <t>Dolbeau-Mistassini QC</t>
  </si>
  <si>
    <t>G8L 3X4</t>
  </si>
  <si>
    <t>Sabrina Cantin</t>
  </si>
  <si>
    <t>(418) 239-1234 poste 5029</t>
  </si>
  <si>
    <t>sabrina.cantin.reg02@ssss.gouv.qc.ca</t>
  </si>
  <si>
    <t>Hôpital de La Baie</t>
  </si>
  <si>
    <t>1000, rue du Docteur-Desgagné</t>
  </si>
  <si>
    <t>La Baie QC</t>
  </si>
  <si>
    <t>G7B 2Y6</t>
  </si>
  <si>
    <t>Isabelle Gélinas</t>
  </si>
  <si>
    <t>(418) 544-3381 poste 224</t>
  </si>
  <si>
    <t>isabelle.gelinas@ssss.gouv.qc.ca</t>
  </si>
  <si>
    <t>Résidence Le Saint-Jude</t>
  </si>
  <si>
    <t>555, boul. Saint-Jude</t>
  </si>
  <si>
    <t>Alma QC</t>
  </si>
  <si>
    <t>G8B 0C7</t>
  </si>
  <si>
    <t>Joanie Audet</t>
  </si>
  <si>
    <t>(418) 668-0946 poste 7157</t>
  </si>
  <si>
    <t>jaudet@lesaintjude.com</t>
  </si>
  <si>
    <t>CRSSS de la Baie-James</t>
  </si>
  <si>
    <t>CHSLD Boréal</t>
  </si>
  <si>
    <t>100, 3e Rue</t>
  </si>
  <si>
    <t>Chibougamau  QC</t>
  </si>
  <si>
    <t>G8P 0C4</t>
  </si>
  <si>
    <t>Caroline Gagnon</t>
  </si>
  <si>
    <t>(418) 748-2676 poste 85008</t>
  </si>
  <si>
    <t>Caroline_Gagnon_CRSSSBJ@ssss.gouv.qc.ca</t>
  </si>
  <si>
    <t>Centre d'hébergement d'Alma</t>
  </si>
  <si>
    <t>50, chemin du Foyer Nord</t>
  </si>
  <si>
    <t>G8B 5V6</t>
  </si>
  <si>
    <t>Lucie Hudon-Guillemette</t>
  </si>
  <si>
    <t>(418) 669-2000 poste 3230</t>
  </si>
  <si>
    <t>lucie.hudon-guillemette.csssl@ssss.gouv.qc.ca</t>
  </si>
  <si>
    <t>Chartwell résidences pour retraités</t>
  </si>
  <si>
    <t>Chartwell Villa Chicoutimi</t>
  </si>
  <si>
    <t>220, rue Don Bosco</t>
  </si>
  <si>
    <t>G7H 7P6</t>
  </si>
  <si>
    <t>Isabelle Gagné</t>
  </si>
  <si>
    <t>(418) 690-2233 poste</t>
  </si>
  <si>
    <t>igagne@chartwell.com</t>
  </si>
  <si>
    <t>Centre de jour de la Baie et Bas-Saguenay</t>
  </si>
  <si>
    <t>562, rue Victoria</t>
  </si>
  <si>
    <t>G7B 3M6</t>
  </si>
  <si>
    <t>Manon Fournier</t>
  </si>
  <si>
    <t>(418) 544-3381 poste 5362</t>
  </si>
  <si>
    <t>manon.fournier.ccc@ssss.gouv.qc.ca</t>
  </si>
  <si>
    <t>CISSS de la Côte-Nord</t>
  </si>
  <si>
    <t>Résidence Gustave-Gauvreau (CHSLD de Sept-Îles)</t>
  </si>
  <si>
    <t>540, avenue Franquelin</t>
  </si>
  <si>
    <t>Sept-Îles QC</t>
  </si>
  <si>
    <t>G4R 2M1</t>
  </si>
  <si>
    <t>Sylvain Dion</t>
  </si>
  <si>
    <t>(418) 962-9761 poste 452902</t>
  </si>
  <si>
    <t>sylvain.dion.09cisss@ssss.gouv.qc.ca</t>
  </si>
  <si>
    <t>Chartwell Villa Jonquière</t>
  </si>
  <si>
    <t>3978, boul. Harvey</t>
  </si>
  <si>
    <t>Jonquière QC</t>
  </si>
  <si>
    <t>G8A 2J9</t>
  </si>
  <si>
    <t>Alexe Boucher</t>
  </si>
  <si>
    <t>(418) 695-6161 poste</t>
  </si>
  <si>
    <t>alboucher@chartwell.com</t>
  </si>
  <si>
    <t>Chartwell Villa Saguenay</t>
  </si>
  <si>
    <t>1901 rue des Roitelets</t>
  </si>
  <si>
    <t>Saguenay QC</t>
  </si>
  <si>
    <t>G7H 7L7</t>
  </si>
  <si>
    <t>Marie-Joëlle Girard</t>
  </si>
  <si>
    <t>(418) 579-1256 poste</t>
  </si>
  <si>
    <t>marigirard@chartwell.com</t>
  </si>
  <si>
    <t>Villa Port-Cartier</t>
  </si>
  <si>
    <t>2, rue Lemoyne</t>
  </si>
  <si>
    <t>Port-Cartier QC</t>
  </si>
  <si>
    <t>G5B 0A3</t>
  </si>
  <si>
    <t>Martine Bezeau</t>
  </si>
  <si>
    <t>(418) 766-2033 poste</t>
  </si>
  <si>
    <t>villaportcartier@cgocable.ca</t>
  </si>
  <si>
    <t>Résidence Le Long des Berges</t>
  </si>
  <si>
    <t>777, 1re Avenue</t>
  </si>
  <si>
    <t>Québec QC</t>
  </si>
  <si>
    <t>G1L 3J6</t>
  </si>
  <si>
    <t>Louis-David Harvey</t>
  </si>
  <si>
    <t>(418) 525-8488 poste 4</t>
  </si>
  <si>
    <t>animation@lelongdesberges.com</t>
  </si>
  <si>
    <t>Le Groupe Maurice</t>
  </si>
  <si>
    <t>SEC Ekla</t>
  </si>
  <si>
    <t>1200, rue Sauvé</t>
  </si>
  <si>
    <t>Sainte-Foy QC</t>
  </si>
  <si>
    <t>G1W 0G2</t>
  </si>
  <si>
    <t>Sarah Juneau</t>
  </si>
  <si>
    <t>(418) 204-2518 poste 45121</t>
  </si>
  <si>
    <t>csl@residenceekla.com</t>
  </si>
  <si>
    <t>Vigi Santé ltée</t>
  </si>
  <si>
    <t>80, rue Principale, C. P. 10</t>
  </si>
  <si>
    <t>Saint-Michel QC</t>
  </si>
  <si>
    <t>G0R 3S0</t>
  </si>
  <si>
    <t>(418) 884-2811 poste 102</t>
  </si>
  <si>
    <t>cgagnon1@vigisante.com</t>
  </si>
  <si>
    <t>Logisco</t>
  </si>
  <si>
    <t>Pavillon Au Cœur du Bourg</t>
  </si>
  <si>
    <t>7500, av. Thomas-Baillairgé</t>
  </si>
  <si>
    <t>G1H 7M4</t>
  </si>
  <si>
    <t>Samantha Vachon</t>
  </si>
  <si>
    <t>(418) 628-8968 poste 1811</t>
  </si>
  <si>
    <t>svachon@logisco.com</t>
  </si>
  <si>
    <t>CIUSSS de la Capitale-Nationale</t>
  </si>
  <si>
    <t>Centre d'hébergement St-Antoine</t>
  </si>
  <si>
    <t>1451, boul. Père-Lelièvre</t>
  </si>
  <si>
    <t>G1M 1N8</t>
  </si>
  <si>
    <t>CHSLD de Baie-Saint-Paul</t>
  </si>
  <si>
    <t>92, rue Racine</t>
  </si>
  <si>
    <t>Baie-Saint-Paul QC</t>
  </si>
  <si>
    <t>G3Z 0K8</t>
  </si>
  <si>
    <t>Karine Mailloux</t>
  </si>
  <si>
    <t>(418) 435-9663 poste</t>
  </si>
  <si>
    <t>karine.mailloux.ciussscn@ssss.gouv.qc.ca</t>
  </si>
  <si>
    <t>Maison Paul-Triquet</t>
  </si>
  <si>
    <t>789, rue de Belmont</t>
  </si>
  <si>
    <t>Québec  QC</t>
  </si>
  <si>
    <t>G1V 4V2</t>
  </si>
  <si>
    <t>Pascal Métivier</t>
  </si>
  <si>
    <t>(418) 663-5339 poste 12114</t>
  </si>
  <si>
    <t>pascal.metivier.ciussscn@ssss.gouv.qc.ca</t>
  </si>
  <si>
    <t>CHSLD Vigi Saint-Augustin</t>
  </si>
  <si>
    <t>4954, rue Clément-Lockquell</t>
  </si>
  <si>
    <t>Saint-Augustin-de-Desmaures QC</t>
  </si>
  <si>
    <t>G3A 1V5</t>
  </si>
  <si>
    <t>Josette Hurtubise</t>
  </si>
  <si>
    <t>(418) 871-1232 poste 106</t>
  </si>
  <si>
    <t>jhurtubise@vigisante.com</t>
  </si>
  <si>
    <t>Les Jardins du Haut Saint-Laurent</t>
  </si>
  <si>
    <t>4770, rue Saint-Félix</t>
  </si>
  <si>
    <t>G3A 0K9</t>
  </si>
  <si>
    <t>Élyse Bisson-Gauthier</t>
  </si>
  <si>
    <t>(418) 872-4936 poste 6819</t>
  </si>
  <si>
    <t>elyse.bisson-gauthier@cotejardins.ca</t>
  </si>
  <si>
    <t>CHSLD Ste-Monique inc.</t>
  </si>
  <si>
    <t>6125, boul. Wilfrid-Hamel</t>
  </si>
  <si>
    <t>G2E 5W2</t>
  </si>
  <si>
    <t>Lucie Belley</t>
  </si>
  <si>
    <t>(418) 871-8701 poste 115</t>
  </si>
  <si>
    <t>lucie.belley.chsld03@ssss.gouv.qc.ca</t>
  </si>
  <si>
    <t>Institut universitaire en santé mentale de Québec</t>
  </si>
  <si>
    <t>2601, chemin de la Canardière, local G-0379</t>
  </si>
  <si>
    <t>G1J 2G3</t>
  </si>
  <si>
    <t>Anne L'Abbé</t>
  </si>
  <si>
    <t>(418) 663-5000 poste 26499</t>
  </si>
  <si>
    <t>anne.labbe.ciussscn@ssss.gouv.qc.ca</t>
  </si>
  <si>
    <t>Centre d'hébergement de Limoilou</t>
  </si>
  <si>
    <t>1401, chemin de la Canardière</t>
  </si>
  <si>
    <t>G1J 0A6</t>
  </si>
  <si>
    <t>Odette Bourget</t>
  </si>
  <si>
    <t>(418) 529-6571 poste 27031</t>
  </si>
  <si>
    <t>odette.bourget.ciussscn@ssss.gouv.qc.ca</t>
  </si>
  <si>
    <t>Groupe Lokia</t>
  </si>
  <si>
    <t>Pavillon des Mille Fleurs</t>
  </si>
  <si>
    <t>1419, rue Père-Chaumonot</t>
  </si>
  <si>
    <t>L'Ancienne-Lorette QC</t>
  </si>
  <si>
    <t>G2E 6A2</t>
  </si>
  <si>
    <t>Sarah Caron</t>
  </si>
  <si>
    <t>(418) 871-9398 poste 156</t>
  </si>
  <si>
    <t>sarah.caron@lokia.ca</t>
  </si>
  <si>
    <t>Résidence Cardinal-Vachon</t>
  </si>
  <si>
    <t>2900, rue Alexandra</t>
  </si>
  <si>
    <t>G1E 7C7</t>
  </si>
  <si>
    <t>Sylvie Chassé</t>
  </si>
  <si>
    <t>(418) 666-7953 poste 2224</t>
  </si>
  <si>
    <t>sylviechasse@residencecardinalvachon.com</t>
  </si>
  <si>
    <t>Centre d'hébergement de l'Hôpital général de Québec</t>
  </si>
  <si>
    <t>260, boul. Langelier</t>
  </si>
  <si>
    <t>G1K 5N1</t>
  </si>
  <si>
    <t>Pauline Boutin</t>
  </si>
  <si>
    <t>(418) 529-0931 poste 26466</t>
  </si>
  <si>
    <t>pauline.boutin.ciussscn@ssss.gouv.qc.ca</t>
  </si>
  <si>
    <t>Centre de vie de Bellechasse inc.</t>
  </si>
  <si>
    <t>55-B, rue de la Fabrique</t>
  </si>
  <si>
    <t>Sainte-Claire QC</t>
  </si>
  <si>
    <t>G0R 2V0</t>
  </si>
  <si>
    <t>Claudia Lagacé</t>
  </si>
  <si>
    <t>(418) 883-4058 poste</t>
  </si>
  <si>
    <t>centredeviebell@gmail.com</t>
  </si>
  <si>
    <t>Le Belvédère du Lac inc.</t>
  </si>
  <si>
    <t>301, rue Sanatorium</t>
  </si>
  <si>
    <t>Lac-Etchemin QC</t>
  </si>
  <si>
    <t>G0R 1S0</t>
  </si>
  <si>
    <t>Line Labonté</t>
  </si>
  <si>
    <t>(418) 625-2203 poste 719</t>
  </si>
  <si>
    <t>info@belvederedulac.com</t>
  </si>
  <si>
    <t>SEC Quartier Sud</t>
  </si>
  <si>
    <t>1150, rue de Courchevel</t>
  </si>
  <si>
    <t>Lévis QC</t>
  </si>
  <si>
    <t>G6W 0M3</t>
  </si>
  <si>
    <t>Marielyne Sauriol</t>
  </si>
  <si>
    <t>(418) 304-2092 poste</t>
  </si>
  <si>
    <t>csl@residencequartiersud.com</t>
  </si>
  <si>
    <t>Groupe Champlain inc.</t>
  </si>
  <si>
    <t>Centre d'hébergement Champlain des Montagnes</t>
  </si>
  <si>
    <t>791, rue Sherwood</t>
  </si>
  <si>
    <t>G2N 1X7</t>
  </si>
  <si>
    <t>Sabrina Langlois</t>
  </si>
  <si>
    <t>(418) 849-1891 poste 3916</t>
  </si>
  <si>
    <t>slanglois.champlain@ssss.gouv.qc.ca</t>
  </si>
  <si>
    <t>Centre d'hébergement Champlain Chanoine-Audet</t>
  </si>
  <si>
    <t>2155, chemin du Sault</t>
  </si>
  <si>
    <t>Lévis  QC</t>
  </si>
  <si>
    <t>G6W 2K7</t>
  </si>
  <si>
    <t>Kim Lachance</t>
  </si>
  <si>
    <t>(418) 834-5322 poste 527</t>
  </si>
  <si>
    <t>klachance.champlain@ssss.gouv.qc.ca</t>
  </si>
  <si>
    <t>Centre d'hébergement Notre-Dame-de-Lourdes</t>
  </si>
  <si>
    <t>105, rue Hermine</t>
  </si>
  <si>
    <t>G1K 1Y5</t>
  </si>
  <si>
    <t>Cynthia Alain-Grosjean</t>
  </si>
  <si>
    <t>(418) 529-2501 poste 21196</t>
  </si>
  <si>
    <t>cynthia.alain-grosjean.ciussscn@ssss.gouv.qc.ca</t>
  </si>
  <si>
    <t>CHSLD Akhiakahratatha'yeh</t>
  </si>
  <si>
    <t>40, rue Chef Simon-Romain</t>
  </si>
  <si>
    <t>Wendake QC</t>
  </si>
  <si>
    <t>G0A 4V0</t>
  </si>
  <si>
    <t>Geneviève Lord</t>
  </si>
  <si>
    <t>(418) 842-6255 poste</t>
  </si>
  <si>
    <t>genevieve.lord@wendake.ca</t>
  </si>
  <si>
    <t>Centre d'hébergement Champlain-de-L'Assomption</t>
  </si>
  <si>
    <t>16750, boul. Lacroix</t>
  </si>
  <si>
    <t>Saint-Georges QC</t>
  </si>
  <si>
    <t>G5Y 2G4</t>
  </si>
  <si>
    <t>Pamela Byrns</t>
  </si>
  <si>
    <t>(418) 228-2043 poste 1135</t>
  </si>
  <si>
    <t>pbyrns.champlain@ssss.gouv.qc.ca</t>
  </si>
  <si>
    <t>Côté Jardins</t>
  </si>
  <si>
    <t>880, av. Painchaud</t>
  </si>
  <si>
    <t>G1S 0A3</t>
  </si>
  <si>
    <t>(418) 688-1221 poste 1821</t>
  </si>
  <si>
    <t>Manoir du Coteau</t>
  </si>
  <si>
    <t>3, rue du Coteau</t>
  </si>
  <si>
    <t>Beaumont QC</t>
  </si>
  <si>
    <t>G0R 1C0</t>
  </si>
  <si>
    <t>Linda Vézina</t>
  </si>
  <si>
    <t>(418) 833-5555 poste 1</t>
  </si>
  <si>
    <t>info@manoirducoteau.com</t>
  </si>
  <si>
    <t>Domaine Parc des Braves</t>
  </si>
  <si>
    <t>750, chemin Sainte-Foy</t>
  </si>
  <si>
    <t>G1S 4P1</t>
  </si>
  <si>
    <t>Odette Lafrance</t>
  </si>
  <si>
    <t>(418) 681-0041 poste 206</t>
  </si>
  <si>
    <t>animation@domaineparcdesbraves.com</t>
  </si>
  <si>
    <t>Le Manoir St-Amand inc.</t>
  </si>
  <si>
    <t>2220, 1re Avenue</t>
  </si>
  <si>
    <t>G1L 3N1</t>
  </si>
  <si>
    <t>Josée Joannette</t>
  </si>
  <si>
    <t>(418) 529-0183 poste 551</t>
  </si>
  <si>
    <t>josee.joannette@manoirst-amand.ca</t>
  </si>
  <si>
    <t>Centre d'hébergement Donnacona</t>
  </si>
  <si>
    <t>250, boul. Gaudreau</t>
  </si>
  <si>
    <t>Donnacona QC</t>
  </si>
  <si>
    <t>G3M 1L7</t>
  </si>
  <si>
    <t>Lorraine Richard</t>
  </si>
  <si>
    <t>(418) 285-3025 poste 4260</t>
  </si>
  <si>
    <t>lorraine.richard.ciussscn@ssss.gouv.qc.ca</t>
  </si>
  <si>
    <t>Centre d'hébergement du Boisé ltée</t>
  </si>
  <si>
    <t>3690, boul. Neilson</t>
  </si>
  <si>
    <t>G1W 0A9</t>
  </si>
  <si>
    <t>Nathalie Poulin</t>
  </si>
  <si>
    <t>(418) 781-0471 poste 139</t>
  </si>
  <si>
    <t>loisirschduboise.chsld03@ssss.gouv.qc.ca</t>
  </si>
  <si>
    <t>Les Jardins Lebourgneuf</t>
  </si>
  <si>
    <t>780, boul. Lebourgneuf</t>
  </si>
  <si>
    <t>G2J 1S1</t>
  </si>
  <si>
    <t>France Huot</t>
  </si>
  <si>
    <t>(418) 623-5333 poste</t>
  </si>
  <si>
    <t>france.huot@lokia.ca</t>
  </si>
  <si>
    <t>Hôpital Jeffery Hale</t>
  </si>
  <si>
    <t>1250, chemin Sainte-Foy</t>
  </si>
  <si>
    <t>G1S 2M6</t>
  </si>
  <si>
    <t>Catherine Pelletier</t>
  </si>
  <si>
    <t>(418) 684-5333 poste 11806</t>
  </si>
  <si>
    <t>catherine.pelletier8.ciussscn@ssss.gouv.qc.ca</t>
  </si>
  <si>
    <t>SEC Le Gibraltar</t>
  </si>
  <si>
    <t>1300, chemin Ste-Foy</t>
  </si>
  <si>
    <t>G1S 0A6</t>
  </si>
  <si>
    <t>Johanne Blouin</t>
  </si>
  <si>
    <t>(418) 681-2777 poste 227</t>
  </si>
  <si>
    <t>csl@residencelegibraltar.com</t>
  </si>
  <si>
    <t>Manoir du Quartier</t>
  </si>
  <si>
    <t>8080, 5e Avenue</t>
  </si>
  <si>
    <t>G5Y 0G3</t>
  </si>
  <si>
    <t>Catherine Giguère</t>
  </si>
  <si>
    <t>(418) 227-8080 poste 1822</t>
  </si>
  <si>
    <t>loisirs@manoirduquartier.com</t>
  </si>
  <si>
    <t>Centre hospitalier St-François inc.</t>
  </si>
  <si>
    <t>1604, 1re Avenue</t>
  </si>
  <si>
    <t>G1L 3L6</t>
  </si>
  <si>
    <t>Fabienne Buché</t>
  </si>
  <si>
    <t>(418) 524-6033 poste 223</t>
  </si>
  <si>
    <t>fabuche25@gmail.com</t>
  </si>
  <si>
    <t>St-Brigid's Home</t>
  </si>
  <si>
    <t>1645, chemin St-Louis</t>
  </si>
  <si>
    <t>G1S 4M3</t>
  </si>
  <si>
    <t>William Provencher</t>
  </si>
  <si>
    <t>(418) 681-4687 poste</t>
  </si>
  <si>
    <t>wprovencher@jhpartners.net</t>
  </si>
  <si>
    <t>Centre d'hébergement St-Augustin</t>
  </si>
  <si>
    <t>2135, rue de la Terrasse-Cadieux</t>
  </si>
  <si>
    <t>G1C 1Z2</t>
  </si>
  <si>
    <t>Isabelle Lepage</t>
  </si>
  <si>
    <t>(418) 667-3910 poste 5751</t>
  </si>
  <si>
    <t>isabelle.lepage.ciussscn@ssss.gouv.qc.ca</t>
  </si>
  <si>
    <t>Hôpital de Sainte-Anne-de-Beaupré</t>
  </si>
  <si>
    <t>11000, rue des Montagnards</t>
  </si>
  <si>
    <t>Beaupré QC</t>
  </si>
  <si>
    <t>G0A 1E0</t>
  </si>
  <si>
    <t>Marie-France Pichette</t>
  </si>
  <si>
    <t>(418) 827-3738 poste</t>
  </si>
  <si>
    <t>marie-france.pichette.ciussscn@ssss.gouv.qc.ca</t>
  </si>
  <si>
    <t>Domaine Saint-Dominique S.E.C.</t>
  </si>
  <si>
    <t>1045, boul. René-Lévesque Ouest</t>
  </si>
  <si>
    <t>G1S 1V3</t>
  </si>
  <si>
    <t>Jules Duguay</t>
  </si>
  <si>
    <t>(418) 681-3561 poste 648</t>
  </si>
  <si>
    <t>loisirs@domaine-saint-dominique.com</t>
  </si>
  <si>
    <t>Groupe Patrimoine</t>
  </si>
  <si>
    <t>Résidence Le Jules-Verne</t>
  </si>
  <si>
    <t>1250, avenue Jules-Verne</t>
  </si>
  <si>
    <t>G2E 0A3</t>
  </si>
  <si>
    <t>Jennifer Jones-Leblanc</t>
  </si>
  <si>
    <t>(418) 864-7272 poste 7038</t>
  </si>
  <si>
    <t>loisirs@lejulesverne.ca</t>
  </si>
  <si>
    <t>O'Sommet Donnacona</t>
  </si>
  <si>
    <t>410, route 138</t>
  </si>
  <si>
    <t>G3M 0G6</t>
  </si>
  <si>
    <t>Kathleen Roy</t>
  </si>
  <si>
    <t>(418) 285-4623 poste 621</t>
  </si>
  <si>
    <t>loisirs@osommetdonnacona.com</t>
  </si>
  <si>
    <t>CISSS de Chaudière-Appalaches</t>
  </si>
  <si>
    <t>CHSLD Saint-Apollinaire</t>
  </si>
  <si>
    <t>12, rue Industrielle</t>
  </si>
  <si>
    <t>Saint-Apollinaire QC</t>
  </si>
  <si>
    <t>G0S 2E0</t>
  </si>
  <si>
    <t>Mélodie Demers</t>
  </si>
  <si>
    <t>(418) 881-3982 poste 6</t>
  </si>
  <si>
    <t>melodie.demers.cisssca@ssss.gouv.qc.ca</t>
  </si>
  <si>
    <t>TOPMED - Recherche et innovation en santé</t>
  </si>
  <si>
    <t>755, Grande Allée Ouest</t>
  </si>
  <si>
    <t>G1S 1C1</t>
  </si>
  <si>
    <t>Claude Morin</t>
  </si>
  <si>
    <t>(418) 683-2104 poste 1301</t>
  </si>
  <si>
    <t>cmorin@topmed.ca</t>
  </si>
  <si>
    <t>La Société Alzheimer de Québec</t>
  </si>
  <si>
    <t>305-1040, avenue Belvédère</t>
  </si>
  <si>
    <t>G1S 3G3</t>
  </si>
  <si>
    <t>Geneviève Gaboury</t>
  </si>
  <si>
    <t>(418) 527-4294 poste 141</t>
  </si>
  <si>
    <t>ggaboury@societealzheimerdequebec.com</t>
  </si>
  <si>
    <t>Résidence Jazz Lévis</t>
  </si>
  <si>
    <t>7, rue Saint-Thomas</t>
  </si>
  <si>
    <t>G6V 5R1</t>
  </si>
  <si>
    <t>Lydia Martel</t>
  </si>
  <si>
    <t>(418) 304-8853 poste 229</t>
  </si>
  <si>
    <t>jle-loisirs@residence-jazz.com</t>
  </si>
  <si>
    <t>Demeure au Cœur de Marie</t>
  </si>
  <si>
    <t>9248, boul. du Centre-Hospitalier</t>
  </si>
  <si>
    <t>G6X 3M5</t>
  </si>
  <si>
    <t>Nancy Racine</t>
  </si>
  <si>
    <t>(418) 832-9992 poste</t>
  </si>
  <si>
    <t>dg@demeurecdm.com</t>
  </si>
  <si>
    <t>SEC Margo</t>
  </si>
  <si>
    <t>1555, rue Métivier</t>
  </si>
  <si>
    <t>G6V 0R7</t>
  </si>
  <si>
    <t>Rachelle Corriveau</t>
  </si>
  <si>
    <t>(418) 304-8910 poste 57121</t>
  </si>
  <si>
    <t>csl@residencemargo.com</t>
  </si>
  <si>
    <t>RPA Pont-Rouge Château Bellevue, S.E.C.</t>
  </si>
  <si>
    <t>9, rue St-Christophe</t>
  </si>
  <si>
    <t>Pont-Rouge QC</t>
  </si>
  <si>
    <t>G3H 0L6</t>
  </si>
  <si>
    <t>Cindy Legros</t>
  </si>
  <si>
    <t>(418) 873-4545 poste 621</t>
  </si>
  <si>
    <t>loisirs.pr@chateaubellevue.ca</t>
  </si>
  <si>
    <t>Hôpital Chauveau</t>
  </si>
  <si>
    <t>11999, rue de l'Hôpital</t>
  </si>
  <si>
    <t>G2A 2T7</t>
  </si>
  <si>
    <t>Jacinthe Goupil</t>
  </si>
  <si>
    <t>(418) 842-3651 poste 7225</t>
  </si>
  <si>
    <t>jacinthe.goupil.ciussscn@ssss.gouv.qc.ca</t>
  </si>
  <si>
    <t>Centre d'hébergement de Loretteville</t>
  </si>
  <si>
    <t>165, rue Lessard</t>
  </si>
  <si>
    <t>G2B 2V9</t>
  </si>
  <si>
    <t>Brigitte Gagnon</t>
  </si>
  <si>
    <t>(418) 842-9191 poste 11452</t>
  </si>
  <si>
    <t>brigitte.gagnon4.ciussscn@ssss.gouv.qc.ca</t>
  </si>
  <si>
    <t>Pavillon Sekoïa</t>
  </si>
  <si>
    <t>50, rue Fortier</t>
  </si>
  <si>
    <t>G6V 0R2</t>
  </si>
  <si>
    <t>Rachel Morissette</t>
  </si>
  <si>
    <t>(418) 833-6222 poste 7004</t>
  </si>
  <si>
    <t>rmorissette@logisco.com</t>
  </si>
  <si>
    <t>Chartwell Manoir et Cours de l'Atrium</t>
  </si>
  <si>
    <t>545, rue Francis-Byrne</t>
  </si>
  <si>
    <t>G1H 7L3</t>
  </si>
  <si>
    <t>Chantal Pageau</t>
  </si>
  <si>
    <t>(418) 626-2101 poste 242</t>
  </si>
  <si>
    <t>cpageau@chartwell.com</t>
  </si>
  <si>
    <t>Aide à la communauté et services à domicile</t>
  </si>
  <si>
    <t>14, rue Saint-Amand</t>
  </si>
  <si>
    <t>G2A 2K9</t>
  </si>
  <si>
    <t>Ève Moffet</t>
  </si>
  <si>
    <t>(438) 527-7889 poste</t>
  </si>
  <si>
    <t>rps@aidesalacommunaute.org</t>
  </si>
  <si>
    <t>405, 18e Rue</t>
  </si>
  <si>
    <t>G5Y 4T2</t>
  </si>
  <si>
    <t>Claudia Morin</t>
  </si>
  <si>
    <t>(418) 228-2081 poste 34124</t>
  </si>
  <si>
    <t>claudia.morin.csssbeauce@ssss.gouv.qc.ca</t>
  </si>
  <si>
    <t>Association des personnes traumatisées cranio-cérébraux des deux rives</t>
  </si>
  <si>
    <t>14, rue St-Amand</t>
  </si>
  <si>
    <t>Benoit Durand</t>
  </si>
  <si>
    <t>(418) 842-8421 poste 201</t>
  </si>
  <si>
    <t>b.durand@tcc2rives.qc.ca</t>
  </si>
  <si>
    <t>CLSC et CHSLD de Sainte-Marie</t>
  </si>
  <si>
    <t>775, rue Étienne-Raymond, bureau A016</t>
  </si>
  <si>
    <t>Sainte-Marie QC</t>
  </si>
  <si>
    <t>G6E 0B9</t>
  </si>
  <si>
    <t>Nancy Carrier</t>
  </si>
  <si>
    <t>(418) 387-8181 poste 48123</t>
  </si>
  <si>
    <t>nancy_carrier@ssss.gouv.qc.ca</t>
  </si>
  <si>
    <t>Résidence Aviva</t>
  </si>
  <si>
    <t>3235, rue de Galais</t>
  </si>
  <si>
    <t>G1W 2Z7</t>
  </si>
  <si>
    <t>Valérie Nolin</t>
  </si>
  <si>
    <t>(418) 653-6885 poste 567</t>
  </si>
  <si>
    <t>animation@avivaresidence.com</t>
  </si>
  <si>
    <t>Les Jardins d'Évangéline</t>
  </si>
  <si>
    <t>2500, rue Camille-Lefebvre</t>
  </si>
  <si>
    <t>G1J 0B4</t>
  </si>
  <si>
    <t>Frédérique Dostaler-Walker</t>
  </si>
  <si>
    <t>(418) 660-2323 poste 2017</t>
  </si>
  <si>
    <t>frederique.dostalerwalker@lokia.ca</t>
  </si>
  <si>
    <t>Chartwell L'Envol</t>
  </si>
  <si>
    <t>1108, boul. de la Chaudière</t>
  </si>
  <si>
    <t>G1Y 0A6</t>
  </si>
  <si>
    <t>Dominique Turcotte</t>
  </si>
  <si>
    <t>(418) 650-9899 poste</t>
  </si>
  <si>
    <t>dturcotte@chartwell.com</t>
  </si>
  <si>
    <t>Chartwell Trait-Carré</t>
  </si>
  <si>
    <t>1265 boulevard Louis-XIV</t>
  </si>
  <si>
    <t>G2L 0H6</t>
  </si>
  <si>
    <t>Julie Dubé-Lamontagne</t>
  </si>
  <si>
    <t>(581) 814-5499 poste 1500</t>
  </si>
  <si>
    <t>jdubelamontagne@chartwell.com</t>
  </si>
  <si>
    <t>Chartwell Domaine de Bordeaux</t>
  </si>
  <si>
    <t>2140, chemin Saint-Louis</t>
  </si>
  <si>
    <t>G1T 1P8</t>
  </si>
  <si>
    <t>Marianne Veillette</t>
  </si>
  <si>
    <t>(418) 527-0001 poste</t>
  </si>
  <si>
    <t>maveillette@chartwell.com</t>
  </si>
  <si>
    <t>Chartwell Appartements de Bordeaux</t>
  </si>
  <si>
    <t>2142, chemin Saint-Louis</t>
  </si>
  <si>
    <t>G1T 1P7</t>
  </si>
  <si>
    <t>(418) 527-0007 poste 562</t>
  </si>
  <si>
    <t>Chartwell Faubourg Giffard</t>
  </si>
  <si>
    <t>2321, chemin de la Canardière</t>
  </si>
  <si>
    <t>G1J 0A3</t>
  </si>
  <si>
    <t>Thierry Lord-Turgeon</t>
  </si>
  <si>
    <t>(418) 661-4141 poste</t>
  </si>
  <si>
    <t>tlordturgeon@chartwell.com</t>
  </si>
  <si>
    <t>CHSLD Christ-Roi</t>
  </si>
  <si>
    <t>900, boul. Wilfrid-Hamel</t>
  </si>
  <si>
    <t>G1M 2R9</t>
  </si>
  <si>
    <t>Stéphanie Paquet</t>
  </si>
  <si>
    <t>(418) 682-1711 poste</t>
  </si>
  <si>
    <t>stephanie.paquet.ciussscn@ssss.gouv.qc.ca</t>
  </si>
  <si>
    <t>Domaine Mahonia</t>
  </si>
  <si>
    <t>745, Avenue du Père-Pelletier</t>
  </si>
  <si>
    <t>G1S 3V4</t>
  </si>
  <si>
    <t>Vicky Dallaire</t>
  </si>
  <si>
    <t>(418) 808-1785 poste</t>
  </si>
  <si>
    <t>vicky.dallaire@lokia.ca</t>
  </si>
  <si>
    <t>Centre d'accueil Saint-Joseph de Lévis</t>
  </si>
  <si>
    <t>5445, rue Saint-Louis</t>
  </si>
  <si>
    <t>G6V 4G9</t>
  </si>
  <si>
    <t>Maryse Pépin</t>
  </si>
  <si>
    <t>(418) 833-3414 poste</t>
  </si>
  <si>
    <t>maryse.pepin.casj@ssss.gouv.qc.ca</t>
  </si>
  <si>
    <t>CHSLD Marc-André-Jacques</t>
  </si>
  <si>
    <t>272, rue Principale</t>
  </si>
  <si>
    <t>East Broughton QC</t>
  </si>
  <si>
    <t>G0N 1G0</t>
  </si>
  <si>
    <t>Nathalie Rodrigue</t>
  </si>
  <si>
    <t>(418) 427-2068 poste</t>
  </si>
  <si>
    <t>nathalie.rodrigue@ssss.gouv.qc.ca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</si>
  <si>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</si>
  <si>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</si>
  <si>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</si>
  <si>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</si>
  <si>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</si>
  <si>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</si>
  <si>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</si>
  <si>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</si>
  <si>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CHSLD Richard-Busque</t>
  </si>
  <si>
    <t>CHSLD Vigi de Notre-Dame de Lourdes</t>
  </si>
  <si>
    <t>Centre d'hébergement Mgr-Ross</t>
  </si>
  <si>
    <t>CIUSSS de la Mauricie-et-du-Centre-du-Québec</t>
  </si>
  <si>
    <t>Centre multiservices de santé et de services sociaux Avellin-Dalcourt</t>
  </si>
  <si>
    <t>450, 2e Rue</t>
  </si>
  <si>
    <t>Louiseville QC</t>
  </si>
  <si>
    <t>J5V 1V3</t>
  </si>
  <si>
    <t>Marie-Chantal Samson</t>
  </si>
  <si>
    <t>(819) 228-2700 poste 2726</t>
  </si>
  <si>
    <t>marie-chantal_samson@ssss.gouv.qc.ca</t>
  </si>
  <si>
    <t>Centre d'hébergement et CLSC Mgr Paquin</t>
  </si>
  <si>
    <t>580, rue du Couvent</t>
  </si>
  <si>
    <t>Saint-Tite QC</t>
  </si>
  <si>
    <t>G0X 3H0</t>
  </si>
  <si>
    <t>Nathalie Bédard</t>
  </si>
  <si>
    <t>(418) 365-7556 poste 1102</t>
  </si>
  <si>
    <t>nathalie_bedard_csssvb@ssss.gouv.qc.ca</t>
  </si>
  <si>
    <t>Centre multiservices de santé et de services sociaux Laflèche</t>
  </si>
  <si>
    <t>1650, 6e Avenue</t>
  </si>
  <si>
    <t>Grand-Mère QC</t>
  </si>
  <si>
    <t>G9T 2K4</t>
  </si>
  <si>
    <t>Fanny Dupuis</t>
  </si>
  <si>
    <t>(819) 536-7500 poste 6672</t>
  </si>
  <si>
    <t>fanny.dupuis@ssss.gouv.qc.ca</t>
  </si>
  <si>
    <t>Centre d'hébergement Roland-Leclerc</t>
  </si>
  <si>
    <t>3500, rue Ste-Marguerite</t>
  </si>
  <si>
    <t>Trois-Rivières QC</t>
  </si>
  <si>
    <t>G8Z 1X3</t>
  </si>
  <si>
    <t>Marie-Eve Hamel</t>
  </si>
  <si>
    <t>(819) 370-2200 poste</t>
  </si>
  <si>
    <t>Marie-Eve.Hamel@ssss.gouv.qc.ca</t>
  </si>
  <si>
    <t>Centre multiservices de santé et de services sociaux Cloutier</t>
  </si>
  <si>
    <t>155, rue Toupin, casier 6</t>
  </si>
  <si>
    <t>G8T 3Z8</t>
  </si>
  <si>
    <t>Frédérique Beaulieu</t>
  </si>
  <si>
    <t>(819) 370-2200 poste 2440</t>
  </si>
  <si>
    <t>frederique.beaulieu@ssss.gouv.qc.ca</t>
  </si>
  <si>
    <t>Centre multiservices de santé et de services sociaux Cooke</t>
  </si>
  <si>
    <t>3450, rue Sainte-Marguerite</t>
  </si>
  <si>
    <t>Stéphanie Loubier-Tardif</t>
  </si>
  <si>
    <t>(819) 370-2200 poste 51243</t>
  </si>
  <si>
    <t>stephanie.loubier-tardif@ssss.gouv.qc.ca</t>
  </si>
  <si>
    <t>Centre d'hébergement du Chêne</t>
  </si>
  <si>
    <t>61, rue de l'Ermitage</t>
  </si>
  <si>
    <t>Victoriaville QC</t>
  </si>
  <si>
    <t>G6P 6X4</t>
  </si>
  <si>
    <t>Marquis Alie</t>
  </si>
  <si>
    <t>(819) 751-8511 poste 2278</t>
  </si>
  <si>
    <t>Marquis.Alie@ssss.gouv.qc.ca</t>
  </si>
  <si>
    <t>Centre d'hébergement Frederick-George-Heriot</t>
  </si>
  <si>
    <t>75, rue Saint-Georges</t>
  </si>
  <si>
    <t>Drummondville QC</t>
  </si>
  <si>
    <t>J2C 4G6</t>
  </si>
  <si>
    <t>Éric Gervais</t>
  </si>
  <si>
    <t>(819) 477-0527 poste 66458</t>
  </si>
  <si>
    <t>eric_gervais_csssdrum@ssss.gouv.qc.ca</t>
  </si>
  <si>
    <t>Lokia Trois-Rivières</t>
  </si>
  <si>
    <t>800, avenue des Draveurs</t>
  </si>
  <si>
    <t>G9A 0G2</t>
  </si>
  <si>
    <t>Carole Caron</t>
  </si>
  <si>
    <t>(819) 841-0011 poste 6020</t>
  </si>
  <si>
    <t>loisirs.trv@lokia.ca</t>
  </si>
  <si>
    <t>50, rue du Lieutenant-Gouverneur-Paul-Comtois</t>
  </si>
  <si>
    <t>Pierreville QC</t>
  </si>
  <si>
    <t>J0G 1J0</t>
  </si>
  <si>
    <t>Julie Lahaie</t>
  </si>
  <si>
    <t>(819) 293-2071 poste 57232</t>
  </si>
  <si>
    <t>julie.lahaie@ssss.gouv.qc.ca</t>
  </si>
  <si>
    <t>574, rue Hériot</t>
  </si>
  <si>
    <t>J2B 1B9</t>
  </si>
  <si>
    <t>Nancy Viel</t>
  </si>
  <si>
    <t>(819) 478-6464 poste 25534</t>
  </si>
  <si>
    <t>nancy_viel_csssdrum@ssss.gouv.qc.ca</t>
  </si>
  <si>
    <t>45, rue de l'Ermitage</t>
  </si>
  <si>
    <t>Catherine Champoux</t>
  </si>
  <si>
    <t>(819) 751-8511 poste 2263</t>
  </si>
  <si>
    <t>catherine.champoux@ssss.gouv.qc.ca</t>
  </si>
  <si>
    <t>Centre multiservices de santé et de services sociaux du Haut-Saint-Maurice</t>
  </si>
  <si>
    <t>885, boul. Ducharme</t>
  </si>
  <si>
    <t>La Tuque QC</t>
  </si>
  <si>
    <t>G9X 3C1</t>
  </si>
  <si>
    <t>Simon Bastarache</t>
  </si>
  <si>
    <t>(819) 523-4581 poste 2424</t>
  </si>
  <si>
    <t>simon.bastarache@ssss.gouv.qc.ca</t>
  </si>
  <si>
    <t>CHSLD Vigi Les Chutes</t>
  </si>
  <si>
    <t>5000, av. Albert-Tessier</t>
  </si>
  <si>
    <t>Shawinigan QC</t>
  </si>
  <si>
    <t>G9N 8P9</t>
  </si>
  <si>
    <t>Roxanne Belley</t>
  </si>
  <si>
    <t>(819) 539-5408 poste 21</t>
  </si>
  <si>
    <t>rbelley@vigisante.com</t>
  </si>
  <si>
    <t>Centre d'hébergement et CLSC de Saint-Célestin</t>
  </si>
  <si>
    <t>475, rue Houde</t>
  </si>
  <si>
    <t>Saint-Célestin QC</t>
  </si>
  <si>
    <t>J0C 1G0</t>
  </si>
  <si>
    <t>Nadine Chartier</t>
  </si>
  <si>
    <t>(819) 293-2071 poste 55238</t>
  </si>
  <si>
    <t>nadine_chartier@ssss.gouv.qc.ca</t>
  </si>
  <si>
    <t>Centre d'hébergement de Fortierville</t>
  </si>
  <si>
    <t>521, av. du Foyer</t>
  </si>
  <si>
    <t>Fortierville QC</t>
  </si>
  <si>
    <t>G0S 1J0</t>
  </si>
  <si>
    <t>Lucie Bouvet</t>
  </si>
  <si>
    <t>(819) 287-4442 poste 50408</t>
  </si>
  <si>
    <t>Lucie_Bouvet@ssss.gouv.qc.ca</t>
  </si>
  <si>
    <t>Villa du Parc</t>
  </si>
  <si>
    <t>25, rue Méthot</t>
  </si>
  <si>
    <t>Warwick QC</t>
  </si>
  <si>
    <t>J0A 1M0</t>
  </si>
  <si>
    <t>Chantal Vachon</t>
  </si>
  <si>
    <t>(819) 358-5222 poste 206</t>
  </si>
  <si>
    <t>loisirvdp@grdp.ca</t>
  </si>
  <si>
    <t>Centre d'hébergement Romain-Becquet</t>
  </si>
  <si>
    <t>255, route Marie-Victorin</t>
  </si>
  <si>
    <t>Saint-Pierre-les-Becquets QC</t>
  </si>
  <si>
    <t>G0X 2Z0</t>
  </si>
  <si>
    <t>Patricia Gagnon</t>
  </si>
  <si>
    <t>(819) 263-2245 poste 58603</t>
  </si>
  <si>
    <t>patricia.gagnon1@ssss.gouv.qc.ca</t>
  </si>
  <si>
    <t>Résidence La Liberté</t>
  </si>
  <si>
    <t>300, rue Chavigny</t>
  </si>
  <si>
    <t>G9B 0E9</t>
  </si>
  <si>
    <t>Yves Laliberté</t>
  </si>
  <si>
    <t>(819) 374-4300 poste 303</t>
  </si>
  <si>
    <t>info@rlaliberte.ca</t>
  </si>
  <si>
    <t>675, rue Saint-Jean-Baptiste</t>
  </si>
  <si>
    <t>Nicolet QC</t>
  </si>
  <si>
    <t>J3T 1S4</t>
  </si>
  <si>
    <t>Michaël Paré</t>
  </si>
  <si>
    <t>(819) 293-2071 poste 54165</t>
  </si>
  <si>
    <t>michael.pare@ssss.gouv.qc.ca</t>
  </si>
  <si>
    <t>Terrasses Dominicaines</t>
  </si>
  <si>
    <t>1465, boul. Du Carmel</t>
  </si>
  <si>
    <t>G8Z 3R7</t>
  </si>
  <si>
    <t>Nicole Bellemare</t>
  </si>
  <si>
    <t>(819) 370-3799 poste</t>
  </si>
  <si>
    <t>nbellemare@terrassesdominicaines.com</t>
  </si>
  <si>
    <t>1450, rue Hébert</t>
  </si>
  <si>
    <t>J2C 0C7</t>
  </si>
  <si>
    <t>Jennifer Provencher</t>
  </si>
  <si>
    <t>(819) 472-5454 poste 104</t>
  </si>
  <si>
    <t>jprovencher@terrassesdelafonderie.ca</t>
  </si>
  <si>
    <t>Centre d'hébergement Saint-Maurice</t>
  </si>
  <si>
    <t>555, av. de la Station</t>
  </si>
  <si>
    <t>G9N 1V9</t>
  </si>
  <si>
    <t>Marie-Christine Giguère</t>
  </si>
  <si>
    <t>(819) 536-7500 poste 6142</t>
  </si>
  <si>
    <t>mcgiguere_cssstr@ssss.gouv.qc.ca</t>
  </si>
  <si>
    <t>Centre d'hébergement de Sainte-Anne-de-la-Pérade</t>
  </si>
  <si>
    <t>60, rue de la Fabrique</t>
  </si>
  <si>
    <t>Sainte-Anne-de-la-Pérade QC</t>
  </si>
  <si>
    <t>G0X 2J0</t>
  </si>
  <si>
    <t>Alexandre Cayer</t>
  </si>
  <si>
    <t>(418) 362-2728 poste 4154</t>
  </si>
  <si>
    <t>acayer_cssstr@ssss.gouv.qc.ca</t>
  </si>
  <si>
    <t>Centre d'hébergement Louis-Denoncourt</t>
  </si>
  <si>
    <t>435, rue Saint-Roch</t>
  </si>
  <si>
    <t>G9A 2L9</t>
  </si>
  <si>
    <t>Jacinthe Rivard</t>
  </si>
  <si>
    <t>(819) 376-2566 poste 132</t>
  </si>
  <si>
    <t>jacinthe.rivard@ssss.gouv.qc.ca</t>
  </si>
  <si>
    <t>SEC Les Jardins du Campanile</t>
  </si>
  <si>
    <t>200, 116e Rue</t>
  </si>
  <si>
    <t>Shawinigan-Sud QC</t>
  </si>
  <si>
    <t>G9P 5K7</t>
  </si>
  <si>
    <t>Alexandra Kègle</t>
  </si>
  <si>
    <t>(819) 536-5050 poste 209</t>
  </si>
  <si>
    <t>csl@lesjardinsducampanile.com</t>
  </si>
  <si>
    <t>Centre multiservices de santé et de services sociaux Centre d'accueil de Saint-Narcisse</t>
  </si>
  <si>
    <t>361, rue du Collège</t>
  </si>
  <si>
    <t>Saint-Narcisse QC</t>
  </si>
  <si>
    <t>G0X 2Y0</t>
  </si>
  <si>
    <t>Annie Héroux</t>
  </si>
  <si>
    <t>(418) 362-2728 poste 3310</t>
  </si>
  <si>
    <t>annie_heroux@ssss.gouv.qc.ca</t>
  </si>
  <si>
    <t>Centre d'hébergement de Warwick</t>
  </si>
  <si>
    <t>10, rue l'Heureux</t>
  </si>
  <si>
    <t>Émilie Gingras</t>
  </si>
  <si>
    <t>(819) 358-6833 poste 234</t>
  </si>
  <si>
    <t>emilie.gingras@ssss.gouv.qc.ca</t>
  </si>
  <si>
    <t>Résidence des Bâtisseurs</t>
  </si>
  <si>
    <t>Louiseville</t>
  </si>
  <si>
    <t>211, 9e Avenue</t>
  </si>
  <si>
    <t>J5V 0A8</t>
  </si>
  <si>
    <t>Béatrice Léonard</t>
  </si>
  <si>
    <t>(819) 244-4009 poste 608</t>
  </si>
  <si>
    <t>LO-loisirs@batisseurs.ca</t>
  </si>
  <si>
    <t>Centre d'hébergement et CLSC Notre-Dame-du-Bon-Conseil</t>
  </si>
  <si>
    <t>91, rue Saint-Thomas</t>
  </si>
  <si>
    <t>Notre-Dame-du-Bon-Conseil QC</t>
  </si>
  <si>
    <t>J0C 1A0</t>
  </si>
  <si>
    <t>Valérie Chalifour</t>
  </si>
  <si>
    <t>(819) 477-7237 poste 67034</t>
  </si>
  <si>
    <t>valerie_chalifour_csssdrum@ssss.gouv.qc.ca</t>
  </si>
  <si>
    <t>Centre d'hébergement de Saint-Eusèbe</t>
  </si>
  <si>
    <t>435, rue Saint-Jacques Est</t>
  </si>
  <si>
    <t>Princeville QC</t>
  </si>
  <si>
    <t>G6L 5C5</t>
  </si>
  <si>
    <t>(819) 364-2355 poste 289</t>
  </si>
  <si>
    <t>Centre multiservices de santé et de services sociaux Saint-Joseph</t>
  </si>
  <si>
    <t>731, rue Sainte-Julie</t>
  </si>
  <si>
    <t>G9A 1Y1</t>
  </si>
  <si>
    <t>Josée Beauchemin</t>
  </si>
  <si>
    <t>(819) 370-2200 poste 43232</t>
  </si>
  <si>
    <t>joseebeauchemin_cssstr@ssss.gouv.qc.ca</t>
  </si>
  <si>
    <t>Centre d'hébergement et CLSC de Sainte-Thècle</t>
  </si>
  <si>
    <t>651, rue Saint-Jacques</t>
  </si>
  <si>
    <t>Sainte-Thècle QC</t>
  </si>
  <si>
    <t>G0X 3G0</t>
  </si>
  <si>
    <t>Amy Hubert-Rocheleau</t>
  </si>
  <si>
    <t>(418) 365-7556 poste 2216</t>
  </si>
  <si>
    <t>amy.hubert-rocheleau@ssss.gouv.qc.ca</t>
  </si>
  <si>
    <t>Chartwell Domaine Cascade</t>
  </si>
  <si>
    <t>695, 7e rue de la Pointe</t>
  </si>
  <si>
    <t>G9N 8K2</t>
  </si>
  <si>
    <t>Catherine Poudrier</t>
  </si>
  <si>
    <t>(819) 536-4463 poste</t>
  </si>
  <si>
    <t>cpoudrier@chartwell.com</t>
  </si>
  <si>
    <t>Chartwell Notre-Dame Victoriaville</t>
  </si>
  <si>
    <t>222, rue Notre-Dame Ouest</t>
  </si>
  <si>
    <t>G6P 1R9</t>
  </si>
  <si>
    <t>Marianne Dansereau-Redhead</t>
  </si>
  <si>
    <t>(819) 758-3131 poste</t>
  </si>
  <si>
    <t>mdansereauredhead@chartwell.com</t>
  </si>
  <si>
    <t>Centre d'hébergement de Plessisville</t>
  </si>
  <si>
    <t>1340, rue Cormier</t>
  </si>
  <si>
    <t>Plessisville QC</t>
  </si>
  <si>
    <t>G6L 0G1</t>
  </si>
  <si>
    <t>Jessika Champagne-Bergeron</t>
  </si>
  <si>
    <t>(819) 362-7431 poste 299</t>
  </si>
  <si>
    <t>jessika.champagne-bergeron@ssss.gouv.qc.ca</t>
  </si>
  <si>
    <t>Chartwell Les Jardins Laviolette</t>
  </si>
  <si>
    <t>2975, boul. Laviolette</t>
  </si>
  <si>
    <t>G8Z 1E8</t>
  </si>
  <si>
    <t>Marie-Anne Guay</t>
  </si>
  <si>
    <t>(819) 379-5960 poste 601</t>
  </si>
  <si>
    <t>mguay@chartwell.com</t>
  </si>
  <si>
    <t>Chartwell Le Duplessis</t>
  </si>
  <si>
    <t>20, rue Duplessis</t>
  </si>
  <si>
    <t>G8T 9P2</t>
  </si>
  <si>
    <t>Chantal Michaud</t>
  </si>
  <si>
    <t>(819) 378-7753 poste</t>
  </si>
  <si>
    <t>cmichaud@chartwell.com</t>
  </si>
  <si>
    <t>Maison Olivier Shawinigan</t>
  </si>
  <si>
    <t>6900, avenue Dorion</t>
  </si>
  <si>
    <t>G9N 0B3</t>
  </si>
  <si>
    <t>Janick Lemoine</t>
  </si>
  <si>
    <t>(819) 539-5539 poste</t>
  </si>
  <si>
    <t>info@maisonolivier.ca</t>
  </si>
  <si>
    <t>Résidence du Quartier</t>
  </si>
  <si>
    <t>600, rue Bousquet</t>
  </si>
  <si>
    <t>J2C 5V9</t>
  </si>
  <si>
    <t>Christina Dufresne</t>
  </si>
  <si>
    <t>(819) 477-6862 poste</t>
  </si>
  <si>
    <t>loisirs@residenceduquartier.ca</t>
  </si>
  <si>
    <t>Centre d’hébergement des Quatre-Vents</t>
  </si>
  <si>
    <t>2180, rue Bécancour</t>
  </si>
  <si>
    <t>Lyster QC</t>
  </si>
  <si>
    <t>G0S 1V0</t>
  </si>
  <si>
    <t>(819) 389-3259 poste 215</t>
  </si>
  <si>
    <t>Centre d'hébergement Lucien-Shooner</t>
  </si>
  <si>
    <t>Centre d'hébergement Marguerite-D'Youville</t>
  </si>
  <si>
    <t>Centre d'hébergement du Roseau</t>
  </si>
  <si>
    <t>Centre multiservices de santé et de services sociaux Christ-Roi</t>
  </si>
  <si>
    <t>Gestions Vallières et Pelletier</t>
  </si>
  <si>
    <t>Les Terrasses de la Fonderie</t>
  </si>
  <si>
    <t>CIUSSS de l'Estrie</t>
  </si>
  <si>
    <t>CHUS - Hôpital et Centre d'hébergement Argyll</t>
  </si>
  <si>
    <t>375, rue Argyll</t>
  </si>
  <si>
    <t>Sherbrooke QC</t>
  </si>
  <si>
    <t>J1J 3H5</t>
  </si>
  <si>
    <t>Lyne Fontaine</t>
  </si>
  <si>
    <t>(819) 780-2220 poste 46534</t>
  </si>
  <si>
    <t>lyne.fontaine.recre.ciussse-chus@ssss.gouv.qc.ca</t>
  </si>
  <si>
    <t>SEC Le Vü</t>
  </si>
  <si>
    <t>111, rue Bellevue</t>
  </si>
  <si>
    <t>J1J 0A9</t>
  </si>
  <si>
    <t>Stéphanie Langlais</t>
  </si>
  <si>
    <t>(819) 575-5050 poste</t>
  </si>
  <si>
    <t>csl@residencelevu.com</t>
  </si>
  <si>
    <t>CHSLD Vigi Shermont</t>
  </si>
  <si>
    <t>3220, 12e Avenue Nord</t>
  </si>
  <si>
    <t>J1H 5H3</t>
  </si>
  <si>
    <t>Gisèle Denoncourt</t>
  </si>
  <si>
    <t>(819) 820-8900 poste 112</t>
  </si>
  <si>
    <t>gdenoncourt@vigisante.com</t>
  </si>
  <si>
    <t>CHUS-CHSLD Val-des-Sources</t>
  </si>
  <si>
    <t>475, 3e Avenue</t>
  </si>
  <si>
    <t>Asbestos QC</t>
  </si>
  <si>
    <t>J1T 1X6</t>
  </si>
  <si>
    <t>Fanny Foucault</t>
  </si>
  <si>
    <t>(819) 879-7158 poste 39345</t>
  </si>
  <si>
    <t>fanny.foucault.ciussse-chus@ssss.gouv.qc.ca</t>
  </si>
  <si>
    <t>CHUS - CSSS du Granit</t>
  </si>
  <si>
    <t>3569, rue Laval</t>
  </si>
  <si>
    <t>Lac-Mégantic QC</t>
  </si>
  <si>
    <t>G6B 1A5</t>
  </si>
  <si>
    <t>Édith Clusiault</t>
  </si>
  <si>
    <t>(819) 583-0330 poste 37770</t>
  </si>
  <si>
    <t>edith.clusiault.ciussse-chus@ssss.gouv.qc.ca</t>
  </si>
  <si>
    <t>CHUS - Hôpital et Centre d'hébergement d'Youville</t>
  </si>
  <si>
    <t>1036, rue Belvedère Sud</t>
  </si>
  <si>
    <t>J1H 4C4</t>
  </si>
  <si>
    <t>Marie-Anick Lussier</t>
  </si>
  <si>
    <t>(819) 674-2774 poste</t>
  </si>
  <si>
    <t>marie-anick.lussier.ciussse-chus@ssss.gouv.qc.ca</t>
  </si>
  <si>
    <t>CHUS - Centre d'hébergement de Farnham</t>
  </si>
  <si>
    <t>800, rue Saint-Paul</t>
  </si>
  <si>
    <t>Farnham QC</t>
  </si>
  <si>
    <t>J2N 2K6</t>
  </si>
  <si>
    <t>Alexandra Dorais</t>
  </si>
  <si>
    <t>(450) 293-3167 poste 34726</t>
  </si>
  <si>
    <t>alexandra.dorais.ciussse-chus@ssss.gouv.qc.ca</t>
  </si>
  <si>
    <t>CHUS - CHSLD de Weedon</t>
  </si>
  <si>
    <t>245, rue St-Janvier</t>
  </si>
  <si>
    <t>Weedon  QC</t>
  </si>
  <si>
    <t>J0B 3J0</t>
  </si>
  <si>
    <t>Mélina Veilleux</t>
  </si>
  <si>
    <t>(819) 821-4000 poste 38518</t>
  </si>
  <si>
    <t>melina.veilleux.ciussse-chus@ssss.gouv.qc.ca</t>
  </si>
  <si>
    <t>LOUIS D'OR Auberge pour aînés</t>
  </si>
  <si>
    <t>114, rue Daniel-Johnson</t>
  </si>
  <si>
    <t>Danville QC</t>
  </si>
  <si>
    <t>J0A 1A0</t>
  </si>
  <si>
    <t>Gaétan Nadeau</t>
  </si>
  <si>
    <t>(819) 839-3306 poste</t>
  </si>
  <si>
    <t>direction@louisdor.ca</t>
  </si>
  <si>
    <t>CHUS- Centre d'hébergement Villa-Bonheur</t>
  </si>
  <si>
    <t>71, rue Court</t>
  </si>
  <si>
    <t>Granby QC</t>
  </si>
  <si>
    <t>J2G 4Y7</t>
  </si>
  <si>
    <t>Louis Chagnon</t>
  </si>
  <si>
    <t>(450) 776-5222 poste 69318</t>
  </si>
  <si>
    <t>louis.chagnon.ciussse-chus@ssss.gouv.qc.ca</t>
  </si>
  <si>
    <t>Résidence Wales Home</t>
  </si>
  <si>
    <t>506, Route 243 Nord</t>
  </si>
  <si>
    <t>Cleveland QC</t>
  </si>
  <si>
    <t>J0B 2H0</t>
  </si>
  <si>
    <t>Carol Ann McElrea</t>
  </si>
  <si>
    <t>(819) 826-3266 poste 244</t>
  </si>
  <si>
    <t>cmcelrea@waleshome.ca</t>
  </si>
  <si>
    <t>CHUS - Centre d'hébergement de Memphrémagog - Secteur Centre de jour</t>
  </si>
  <si>
    <t>50, rue Saint-Patrice Est</t>
  </si>
  <si>
    <t>Magog QC</t>
  </si>
  <si>
    <t>J1X 3X3</t>
  </si>
  <si>
    <t>Audrey Fontaine</t>
  </si>
  <si>
    <t>(819) 843-2572 poste 2161</t>
  </si>
  <si>
    <t>audrey.fontaine.tes.ciussse-chus@ssss.gouv.qc.ca</t>
  </si>
  <si>
    <t>Chartwell Seigneuries du Carrefour</t>
  </si>
  <si>
    <t>445, rue des Érables</t>
  </si>
  <si>
    <t>J1L 0C2</t>
  </si>
  <si>
    <t>Josée Scantland</t>
  </si>
  <si>
    <t>(819) 566-0808 poste</t>
  </si>
  <si>
    <t>jscantland@chartwell.com</t>
  </si>
  <si>
    <t>CHUS - Ressources non-institutionnelles Haute-Yamaska</t>
  </si>
  <si>
    <t>155, rue St-Jacques, bureau 200</t>
  </si>
  <si>
    <t>J2G 9A7</t>
  </si>
  <si>
    <t>Catherine Bessette</t>
  </si>
  <si>
    <t>(450) 375-8000 poste 66128</t>
  </si>
  <si>
    <t>catherine.bessette.ciussse-chus@ssss.gouv.qc.ca</t>
  </si>
  <si>
    <t>CHUS - CHSLD de Richmond - Secteur Centre de jour du Val-Saint-François</t>
  </si>
  <si>
    <t>980, rue McGauran</t>
  </si>
  <si>
    <t>Richmond QC</t>
  </si>
  <si>
    <t>Mélanie Marcotte</t>
  </si>
  <si>
    <t>(819) 542-2777 poste 55109</t>
  </si>
  <si>
    <t>melanie.marcotte.ciussse-chus@ssss.gouv.qc.ca</t>
  </si>
  <si>
    <t>CHUS - CSSS de la MRC-de-Coaticook</t>
  </si>
  <si>
    <t>138, rue Jeanne-Mance</t>
  </si>
  <si>
    <t>Coaticook QC</t>
  </si>
  <si>
    <t>J1A 1W3</t>
  </si>
  <si>
    <t>Katherine Vaillancourt</t>
  </si>
  <si>
    <t>(819) 849-9102 poste 57506</t>
  </si>
  <si>
    <t>katherine.vaillancourt.ciussse-chus@ssss.gouv.qc.ca</t>
  </si>
  <si>
    <t>CHUS - Centre d'hébergement de Bedford</t>
  </si>
  <si>
    <t>34, rue Saint-Joseph</t>
  </si>
  <si>
    <t>Bedford QC</t>
  </si>
  <si>
    <t>J0J 1A0</t>
  </si>
  <si>
    <t>Julie Poirier</t>
  </si>
  <si>
    <t>(450) 248-4304 poste 34044</t>
  </si>
  <si>
    <t>julie.poirier.ciussse-chus@ssss.gouv.qc.ca</t>
  </si>
  <si>
    <t>CHUS - Hôpital Brome-Missisquoi-Perkins</t>
  </si>
  <si>
    <t>950, rue Principale</t>
  </si>
  <si>
    <t>Cowansville QC</t>
  </si>
  <si>
    <t>J2K 1K3</t>
  </si>
  <si>
    <t>(450) 263-2220 poste 35423</t>
  </si>
  <si>
    <t>CHUS - Centre d'hébergement de Cowansville</t>
  </si>
  <si>
    <t>200, rue Principale</t>
  </si>
  <si>
    <t>J2K 1J2</t>
  </si>
  <si>
    <t>Maxime Fortier</t>
  </si>
  <si>
    <t>(450) 263-2220 poste 34322</t>
  </si>
  <si>
    <t>maxime.fortier.ciussse-chus@ssss.gouv.qc.ca</t>
  </si>
  <si>
    <t>CHUS - CHSLD Gérard-Harbec</t>
  </si>
  <si>
    <t>780, rue Saint-Paul</t>
  </si>
  <si>
    <t>(450) 293-3167 poste 34730</t>
  </si>
  <si>
    <t>CHUS - CHSLD Marie-Berthe-Couture</t>
  </si>
  <si>
    <t>230, rue Davignon</t>
  </si>
  <si>
    <t>J2G 9B1</t>
  </si>
  <si>
    <t>Jennifer-Ann Turgeon</t>
  </si>
  <si>
    <t>(450) 375-8000 poste 62663</t>
  </si>
  <si>
    <t>jennifer-ann.turgeon.ciussse-chus@ssss.gouv.qc.ca</t>
  </si>
  <si>
    <t>CHUS - CHSLD Leclerc</t>
  </si>
  <si>
    <t>250, rue Déragon</t>
  </si>
  <si>
    <t>J2G 5J4</t>
  </si>
  <si>
    <t>Caroline Soutière</t>
  </si>
  <si>
    <t>(450) 375-8000 poste 69734</t>
  </si>
  <si>
    <t>caroline.soutiere.ciussse-chus@ssss.gouv.qc.ca</t>
  </si>
  <si>
    <t>Terrasses Bowen</t>
  </si>
  <si>
    <t>633, rue Bowen Sud</t>
  </si>
  <si>
    <t>J1G 2E5</t>
  </si>
  <si>
    <t>Andrée-Ann Pratte</t>
  </si>
  <si>
    <t>(819) 562-6330 poste 6010</t>
  </si>
  <si>
    <t>andree-ann.pratte@lokia.ca</t>
  </si>
  <si>
    <t>CHUS - Centre d'hébergement Saint-Joseph</t>
  </si>
  <si>
    <t>611, boul. Queen Victoria</t>
  </si>
  <si>
    <t>J1H 3R6</t>
  </si>
  <si>
    <t>Myria Lacroix</t>
  </si>
  <si>
    <t>(819) 780-2220 poste</t>
  </si>
  <si>
    <t>myria.lacroix.ciussse-chus@ssss.gouv.qc.ca</t>
  </si>
  <si>
    <t>CHUS - Centre d'hébergement Saint-Vincent</t>
  </si>
  <si>
    <t>300, rue King Est</t>
  </si>
  <si>
    <t>J1G 1B1</t>
  </si>
  <si>
    <t>Nathalie Lafrenière</t>
  </si>
  <si>
    <t>(819) 780-2220 poste 41608</t>
  </si>
  <si>
    <t>nathalie.lafreniere.ciussse-chus@ssss.gouv.qc.ca</t>
  </si>
  <si>
    <t>CHUS - CLSC - Urgence mineure - Centre d'hébergement de Windsor</t>
  </si>
  <si>
    <t>23, rue Ambroise-Dearden</t>
  </si>
  <si>
    <t>Windsor QC</t>
  </si>
  <si>
    <t>J1S 1G8</t>
  </si>
  <si>
    <t>Véronique Dubreuil</t>
  </si>
  <si>
    <t>(819) 542-2777 poste 56414</t>
  </si>
  <si>
    <t>veronique.dubreuil.ciussse-chus@ssss.gouv.qc.ca</t>
  </si>
  <si>
    <t>CHUS - CLSC - Centre d'hébergement de Valcourt</t>
  </si>
  <si>
    <t>1150, rue Champlain</t>
  </si>
  <si>
    <t>Valcourt QC</t>
  </si>
  <si>
    <t>J0E 2L0</t>
  </si>
  <si>
    <t>Maxime Faucher</t>
  </si>
  <si>
    <t>(819) 542-2777 poste</t>
  </si>
  <si>
    <t>maxime.faucher.ciussse-chus@ssss.gouv.qc.ca</t>
  </si>
  <si>
    <t>CHUS - CHSLD du Granit - Maison Paternelle</t>
  </si>
  <si>
    <t>3675, rue du Foyer</t>
  </si>
  <si>
    <t>G6B 2K2</t>
  </si>
  <si>
    <t>(819) 583-0330 poste 37396</t>
  </si>
  <si>
    <t>CHUS - CSSS du Granit - Point de service de Lambton</t>
  </si>
  <si>
    <t>310-A, rue Principale</t>
  </si>
  <si>
    <t>Lambton QC</t>
  </si>
  <si>
    <t>G0M 1H0</t>
  </si>
  <si>
    <t>Mélanie Hardy</t>
  </si>
  <si>
    <t>(418) 486-7441 poste 36267</t>
  </si>
  <si>
    <t>melanie.hardy.ciussse-chus@ssss.gouv.qc.ca</t>
  </si>
  <si>
    <t>CHUS - Centre multiservices de santé et de services sociaux d'East Angus</t>
  </si>
  <si>
    <t>110, rue Lafontaine</t>
  </si>
  <si>
    <t>East Angus QC</t>
  </si>
  <si>
    <t>J0B 1R0</t>
  </si>
  <si>
    <t>Roxanne Boucher</t>
  </si>
  <si>
    <t>(819) 821-4000 poste 38512</t>
  </si>
  <si>
    <t>roxanne.boucher.ciussse-chus@ssss.gouv.qc.ca</t>
  </si>
  <si>
    <t>CHUS - Centre d'hébergement de Sutton</t>
  </si>
  <si>
    <t>50, rue Western</t>
  </si>
  <si>
    <t>Sutton QC</t>
  </si>
  <si>
    <t>J0E 2K0</t>
  </si>
  <si>
    <t>Elizabeth Murray</t>
  </si>
  <si>
    <t>(450) 538-3332 poste 34831</t>
  </si>
  <si>
    <t>elizabeth.murray.ciussse-chus@ssss.gouv.qc.ca</t>
  </si>
  <si>
    <t>RPA Résidence Bromont SEC</t>
  </si>
  <si>
    <t>871, rue du Violoneux</t>
  </si>
  <si>
    <t>Bromont QC</t>
  </si>
  <si>
    <t>J2L 0G7</t>
  </si>
  <si>
    <t>Mélanie Tremblay</t>
  </si>
  <si>
    <t>(450) 534-4739 poste</t>
  </si>
  <si>
    <t>direction@residencebromont.com</t>
  </si>
  <si>
    <t>Chartwell Villa de l'Estrie</t>
  </si>
  <si>
    <t>3300, des Chênes</t>
  </si>
  <si>
    <t>J1L 2G1</t>
  </si>
  <si>
    <t>Lucie Suzanne</t>
  </si>
  <si>
    <t>(819) 823-1123 poste 722</t>
  </si>
  <si>
    <t>lsuzanne@chartwell.com</t>
  </si>
  <si>
    <t>Résidence Fleuri-Bois</t>
  </si>
  <si>
    <t>2020, rue Thomas-Evans</t>
  </si>
  <si>
    <t>J1E 0M9</t>
  </si>
  <si>
    <t>Spencer Smith</t>
  </si>
  <si>
    <t>(819) 564-8782 poste 415</t>
  </si>
  <si>
    <t>spenc9494@gmail.com</t>
  </si>
  <si>
    <t>Village Harmonie</t>
  </si>
  <si>
    <t>5650, rue de l'Harmonie</t>
  </si>
  <si>
    <t>G6B 0A1</t>
  </si>
  <si>
    <t>Zuleidy Romero</t>
  </si>
  <si>
    <t>(819) 583-2266 poste 200</t>
  </si>
  <si>
    <t>directrice@villageharmonie.com</t>
  </si>
  <si>
    <t>Centre d’hébergement Champlain-de-la-Rose-Blanche</t>
  </si>
  <si>
    <t>60, rue Jean-Maurice</t>
  </si>
  <si>
    <t>J1G 1V5</t>
  </si>
  <si>
    <t>Jessica Bertrand</t>
  </si>
  <si>
    <t>(819) 348-8888 poste 2001</t>
  </si>
  <si>
    <t>kmartin.champlain@ssss.gouv.qc.ca</t>
  </si>
  <si>
    <t>Résidence Haut-Bois</t>
  </si>
  <si>
    <t>861, rue Haut-Bois Sud</t>
  </si>
  <si>
    <t>J1N 2J1</t>
  </si>
  <si>
    <t>Suzanne Brault</t>
  </si>
  <si>
    <t>(819) 564-8782 poste 115</t>
  </si>
  <si>
    <t>suzbrault@outlook.com</t>
  </si>
  <si>
    <t>Résidence L'AIRE de Sherbrooke</t>
  </si>
  <si>
    <t>3232, rue Delorme</t>
  </si>
  <si>
    <t>J1K 2Z5</t>
  </si>
  <si>
    <t>Manon Charron</t>
  </si>
  <si>
    <t>(819) 562-7605 poste</t>
  </si>
  <si>
    <t>charron.manon@hotmail.com</t>
  </si>
  <si>
    <t>SEC Vent de l'Ouest</t>
  </si>
  <si>
    <t>4500, boul. Jacques-Bizard</t>
  </si>
  <si>
    <t>Sainte-Geneviève QC</t>
  </si>
  <si>
    <t>H9H 5N3</t>
  </si>
  <si>
    <t>Elena Constantino</t>
  </si>
  <si>
    <t>(514) 620-4666 poste 231</t>
  </si>
  <si>
    <t>csl@ventdelouest.com</t>
  </si>
  <si>
    <t>CIUSSS de l'Est-de-l'Île-de-Montréal</t>
  </si>
  <si>
    <t>CHSLD Dante</t>
  </si>
  <si>
    <t>6887, rue Châtelain</t>
  </si>
  <si>
    <t>Montréal QC</t>
  </si>
  <si>
    <t>H1T 3X7</t>
  </si>
  <si>
    <t>Sophie Laurin</t>
  </si>
  <si>
    <t>(514) 252-1535 poste</t>
  </si>
  <si>
    <t>sophie.laurin.cemtl@ssss.gouv.qc.ca</t>
  </si>
  <si>
    <t>Le Groupe Résidences Excellence</t>
  </si>
  <si>
    <t>Résidence Le Symbiose</t>
  </si>
  <si>
    <t>3075, rue Paul-David</t>
  </si>
  <si>
    <t>H1N 0A8</t>
  </si>
  <si>
    <t>Mélanie Doyon</t>
  </si>
  <si>
    <t>(514) 352-8989 poste</t>
  </si>
  <si>
    <t>loisirs@lesymbiose.com</t>
  </si>
  <si>
    <t>CIUSSS du Nord-de-l'Île-de-Montréal</t>
  </si>
  <si>
    <t>CHSLD Paul-Lizotte</t>
  </si>
  <si>
    <t>6850, boul. Gouin Est</t>
  </si>
  <si>
    <t>H1G 6L7</t>
  </si>
  <si>
    <t>Isabelle Caouette</t>
  </si>
  <si>
    <t>(514) 384-2000 poste 7853</t>
  </si>
  <si>
    <t>isabelle.caouette.cnmtl@ssss.gouv.qc.ca</t>
  </si>
  <si>
    <t>CIUSSS du Centre-Sud-de-l'Île-de-Montréal</t>
  </si>
  <si>
    <t>Centre d'hébergement de Saint-Henri</t>
  </si>
  <si>
    <t>5205, rue Notre-Dame Ouest</t>
  </si>
  <si>
    <t>H4C 3L2</t>
  </si>
  <si>
    <t>Jenny Héroux-Picard</t>
  </si>
  <si>
    <t>(438) 837-1884 poste</t>
  </si>
  <si>
    <t>jenny.heroux-picard.ccsmtl@ssss.gouv.qc.ca</t>
  </si>
  <si>
    <t>Résidence Saint-Raphaël</t>
  </si>
  <si>
    <t>800, boul. Jacques-Bizard</t>
  </si>
  <si>
    <t>Île-Bizard QC</t>
  </si>
  <si>
    <t>H9C 0A1</t>
  </si>
  <si>
    <t>Miluska Castillo</t>
  </si>
  <si>
    <t>(514) 696-1000 poste 324</t>
  </si>
  <si>
    <t>mcastillo@residencesaintraphael.com</t>
  </si>
  <si>
    <t>Chartwell Bois-de-Boulogne</t>
  </si>
  <si>
    <t>10005, av. Bois-de-Boulogne</t>
  </si>
  <si>
    <t>H4N 3B2</t>
  </si>
  <si>
    <t>Nathalie Charron</t>
  </si>
  <si>
    <t>(514) 745-3414 poste</t>
  </si>
  <si>
    <t>ncharron@chartwell.com</t>
  </si>
  <si>
    <t>Hôpital Fleury</t>
  </si>
  <si>
    <t>2180, rue Fleury Est</t>
  </si>
  <si>
    <t>H2B 1K3</t>
  </si>
  <si>
    <t>Fanny Bouchard-Leblanc</t>
  </si>
  <si>
    <t>(514) 384-2000 poste 5733</t>
  </si>
  <si>
    <t>fanny.bouchard-leblanc.cnmtl@ssss.gouv.qc.ca</t>
  </si>
  <si>
    <t>Centre d'hébergement de Cartierville</t>
  </si>
  <si>
    <t>12235, rue Grenet</t>
  </si>
  <si>
    <t>H4J 2N9</t>
  </si>
  <si>
    <t>Sidney Flores Valles</t>
  </si>
  <si>
    <t>(514) 337-7300 poste 72380</t>
  </si>
  <si>
    <t>sidney.flores-valles.cnmtl@ssss.gouv.qc.ca</t>
  </si>
  <si>
    <t>CIUSSS de l'Ouest-de-l'Île-de-Montréal</t>
  </si>
  <si>
    <t>Hôpital Sainte-Anne</t>
  </si>
  <si>
    <t>305, boul. des Anciens-Combattants</t>
  </si>
  <si>
    <t>Sainte-Anne-de-Bellevue QC</t>
  </si>
  <si>
    <t>H9X 1Y9</t>
  </si>
  <si>
    <t>Viviane Auger</t>
  </si>
  <si>
    <t>(514) 457-3440 poste 2190</t>
  </si>
  <si>
    <t>viviane.auger.comtl@ssss.gouv.qc.ca</t>
  </si>
  <si>
    <t>Centre multiservices de santé et de services sociaux de Rivière-des-Prairies</t>
  </si>
  <si>
    <t>7070, boul. Perras</t>
  </si>
  <si>
    <t>H1E 1A4</t>
  </si>
  <si>
    <t>Odette Johnson</t>
  </si>
  <si>
    <t>(514) 323-7260 poste 2939</t>
  </si>
  <si>
    <t>odette.johnson.cnmtl@ssss.gouv.qc.ca</t>
  </si>
  <si>
    <t>Résidence Berthiaume-Du Tremblay</t>
  </si>
  <si>
    <t>1635, boul. Gouin Est</t>
  </si>
  <si>
    <t>H2C 1C2</t>
  </si>
  <si>
    <t>Laurianne Germain</t>
  </si>
  <si>
    <t>(514) 381-1841 poste 298</t>
  </si>
  <si>
    <t>laurianne.germain.rbdt@ssss.gouv.qc.ca</t>
  </si>
  <si>
    <t>Centre d'hébergement Robert-Cliche</t>
  </si>
  <si>
    <t>3730, rue de Bellechasse Est</t>
  </si>
  <si>
    <t>H1X 3E5</t>
  </si>
  <si>
    <t>Isabelle Diotte</t>
  </si>
  <si>
    <t>(514) 374-8660 poste 43114</t>
  </si>
  <si>
    <t>isabelle.diotte.lteas@ssss.gouv.qc.ca</t>
  </si>
  <si>
    <t>Centre d'hébergement Laurendeau</t>
  </si>
  <si>
    <t>1725, boul. Gouin Est</t>
  </si>
  <si>
    <t>H2C 3H6</t>
  </si>
  <si>
    <t>Eliane Vaudry-Houle</t>
  </si>
  <si>
    <t>(514) 384-2000 poste 2019</t>
  </si>
  <si>
    <t>eliane.vaudry-houle.cnmtl@ssss.gouv.qc.ca</t>
  </si>
  <si>
    <t>Centre d'hébergement Yvon-Brunet</t>
  </si>
  <si>
    <t>6250, av. Newman</t>
  </si>
  <si>
    <t>H4E 4K4</t>
  </si>
  <si>
    <t>Camille Ramel</t>
  </si>
  <si>
    <t>(514) 765-8000 poste 59237</t>
  </si>
  <si>
    <t>camille.ramel.ccsmtl@ssss.gouv.qc.ca</t>
  </si>
  <si>
    <t>Centre d'hébergement Champlain Marie-Victorin</t>
  </si>
  <si>
    <t>7150, rue Marie-Victorin</t>
  </si>
  <si>
    <t>H1G 2J5</t>
  </si>
  <si>
    <t>Myriam Larivière</t>
  </si>
  <si>
    <t>(514) 324-2044 poste 2242</t>
  </si>
  <si>
    <t>mvloisirs.champlain@ssss.gouv.qc.ca</t>
  </si>
  <si>
    <t>Centre d'hébergement Saint-Joseph-de-la-Providence</t>
  </si>
  <si>
    <t>11844, av. du Bois-de-Boulogne</t>
  </si>
  <si>
    <t>H3M 2X7</t>
  </si>
  <si>
    <t>Natacha Baez</t>
  </si>
  <si>
    <t>(514) 331-2288 poste 4312</t>
  </si>
  <si>
    <t>natacha.elizabeth.baez.ubal.cnmtl@ssss.gouv.qc.ca</t>
  </si>
  <si>
    <t>CHSLD Jeanne-Le Ber</t>
  </si>
  <si>
    <t>7445, rue Hochelaga</t>
  </si>
  <si>
    <t>H1N 3V2</t>
  </si>
  <si>
    <t>Alix Harvey</t>
  </si>
  <si>
    <t>(514) 251-6000 poste 45016</t>
  </si>
  <si>
    <t>alix.harvey.lteas@ssss.gouv.qc.ca</t>
  </si>
  <si>
    <t>Institut universitaire de gériatrie de Montréal - Pavillon Côte-des-Neiges</t>
  </si>
  <si>
    <t>4565, chemin Queen-Mary</t>
  </si>
  <si>
    <t>H3W 1W5</t>
  </si>
  <si>
    <t>Lucie Descôteaux</t>
  </si>
  <si>
    <t>(438) 350-6699 poste</t>
  </si>
  <si>
    <t>lucie.descoteaux.ccsmtl@ssss.gouv.qc.ca</t>
  </si>
  <si>
    <t>SEC Elogia</t>
  </si>
  <si>
    <t>5440, rue Sherbrooke Est</t>
  </si>
  <si>
    <t>H1V 1A1</t>
  </si>
  <si>
    <t>Patrick Hébert</t>
  </si>
  <si>
    <t>(514) 259-1234 poste 23231</t>
  </si>
  <si>
    <t>csl@elogia.ca</t>
  </si>
  <si>
    <t>Centre d'hébergement Louis-Riel</t>
  </si>
  <si>
    <t>2120, rue Augustin-Cantin</t>
  </si>
  <si>
    <t>H3K 3G3</t>
  </si>
  <si>
    <t>Dimitra Marakas</t>
  </si>
  <si>
    <t>(514) 931-2263 poste</t>
  </si>
  <si>
    <t>dimitra.marakas.ccsmtl@ssss.gouv.qc.ca</t>
  </si>
  <si>
    <t>Centre d'hébergement de Lachine</t>
  </si>
  <si>
    <t>650, place d'Accueil</t>
  </si>
  <si>
    <t>Lachine QC</t>
  </si>
  <si>
    <t>H8S 3Z5</t>
  </si>
  <si>
    <t>Julie Lafond</t>
  </si>
  <si>
    <t>(514) 634-7161 poste 52218</t>
  </si>
  <si>
    <t>julie.lafond.dll@ssss.gouv.qc.ca</t>
  </si>
  <si>
    <t>Groupe Roy Santé inc.</t>
  </si>
  <si>
    <t>CHSLD Saint-Georges</t>
  </si>
  <si>
    <t>3550, rue Saint-Urbain</t>
  </si>
  <si>
    <t>H2X 4C5</t>
  </si>
  <si>
    <t>Ginette Paradis</t>
  </si>
  <si>
    <t>(514) 849-1357 poste 2144</t>
  </si>
  <si>
    <t>Ginette.Paradis.groys@ssss.gouv.qc.ca</t>
  </si>
  <si>
    <t>CHSLD Bourget inc.</t>
  </si>
  <si>
    <t>11570, rue Notre-Dame Est</t>
  </si>
  <si>
    <t>H1B 2X4</t>
  </si>
  <si>
    <t>Marie-Claude D'Asti</t>
  </si>
  <si>
    <t>(514) 645-1673 poste 206</t>
  </si>
  <si>
    <t>loisirbourget@gmail.com</t>
  </si>
  <si>
    <t>Centre d'hébergement de Saint-Laurent</t>
  </si>
  <si>
    <t>1275, boul. de la Côte-Vertu</t>
  </si>
  <si>
    <t>Saint-Laurent  QC</t>
  </si>
  <si>
    <t>H4L 4V2</t>
  </si>
  <si>
    <t>Nathalie Lalonde</t>
  </si>
  <si>
    <t>(514) 748-6400 poste 73350</t>
  </si>
  <si>
    <t>nathalie.lalonde.cnmtl@ssss.gouv.qc.ca</t>
  </si>
  <si>
    <t>CHSLD Joseph-François-Perrault</t>
  </si>
  <si>
    <t>7400, boul. Saint-Michel</t>
  </si>
  <si>
    <t>H2A 2Z8</t>
  </si>
  <si>
    <t>Edith Tremblay</t>
  </si>
  <si>
    <t>(514) 722-3000 poste 2198</t>
  </si>
  <si>
    <t>edith.tremblay.havr@ssss.gouv.qc.ca</t>
  </si>
  <si>
    <t>Centre d'hébergement J.-Henri-Charbonneau</t>
  </si>
  <si>
    <t>3095, rue Sherbrooke Est</t>
  </si>
  <si>
    <t>H1W 1B2</t>
  </si>
  <si>
    <t>Patrick Campbell</t>
  </si>
  <si>
    <t>(514) 523-1173 poste</t>
  </si>
  <si>
    <t>Patrick.Campbell.LTEAS@ssss.gouv.qc.ca</t>
  </si>
  <si>
    <t>CHSLD Vigi Mont-Royal</t>
  </si>
  <si>
    <t>275, av. Brittany</t>
  </si>
  <si>
    <t>Ville Mont-Royal QC</t>
  </si>
  <si>
    <t>H3P 3C2</t>
  </si>
  <si>
    <t>Dominica Zujwoda</t>
  </si>
  <si>
    <t>(514) 739-5593 poste</t>
  </si>
  <si>
    <t>dzujwoda@vigisante.com</t>
  </si>
  <si>
    <t>CHSLD Paul-Gouin</t>
  </si>
  <si>
    <t>5900, rue Saint-Vallier</t>
  </si>
  <si>
    <t>H2S 2P3</t>
  </si>
  <si>
    <t>Malika Boudjemas-Hellio</t>
  </si>
  <si>
    <t>(514) 273-3681 poste</t>
  </si>
  <si>
    <t>malika.boudjemas-hellio.cnmtl@ssss.gouv.qc.ca</t>
  </si>
  <si>
    <t>CHSLD Nicolet</t>
  </si>
  <si>
    <t>2300, rue Nicolet</t>
  </si>
  <si>
    <t>H1W 3L4</t>
  </si>
  <si>
    <t>Cynthia Martin</t>
  </si>
  <si>
    <t>(514) 527-2161 poste 42373</t>
  </si>
  <si>
    <t>cynthia.martin.cemtl@ssss.gouv.qc.ca</t>
  </si>
  <si>
    <t>CHSLD Providence Notre-Dame-de-Lourdes inc.</t>
  </si>
  <si>
    <t>1870, boul. Pie-IX</t>
  </si>
  <si>
    <t>H1V 2C6</t>
  </si>
  <si>
    <t>Maryse Grenier</t>
  </si>
  <si>
    <t>(514) 527-4595 poste 318</t>
  </si>
  <si>
    <t>maryse.grenier.nddl@ssss.gouv.qc.ca</t>
  </si>
  <si>
    <t>Centre d'hébergement du Manoir-de-Verdun</t>
  </si>
  <si>
    <t>5500, boul. LaSalle</t>
  </si>
  <si>
    <t>Verdun QC</t>
  </si>
  <si>
    <t>H4H 1N9</t>
  </si>
  <si>
    <t>André Gervais</t>
  </si>
  <si>
    <t>(514) 769-8801 poste 50296</t>
  </si>
  <si>
    <t>andre.gervais.sapa.ccsmtl@ssss.gouv.qc.ca</t>
  </si>
  <si>
    <t>CHSLD Vigi Dollard-des-Ormeaux</t>
  </si>
  <si>
    <t>197, rue Thornhill</t>
  </si>
  <si>
    <t>Dollard-des-Ormeaux QC</t>
  </si>
  <si>
    <t>H9B 3H8</t>
  </si>
  <si>
    <t>Corinne Ferrié</t>
  </si>
  <si>
    <t>(514) 684-0930 poste 1356</t>
  </si>
  <si>
    <t>cferrie@vigisante.com</t>
  </si>
  <si>
    <t>CHSLD Benjamin-Victor-Rousselot</t>
  </si>
  <si>
    <t>5655, rue Sherbrooke Est</t>
  </si>
  <si>
    <t>H1N 1A4</t>
  </si>
  <si>
    <t>Marie-Audrey Martineau-Labonté</t>
  </si>
  <si>
    <t>(514) 254-9421 poste 41123</t>
  </si>
  <si>
    <t>marie-audrey.martineau-labonte.cemtl@ssss.gouv.qc.ca</t>
  </si>
  <si>
    <t>Centre d'hébergement Éloria-Lepage</t>
  </si>
  <si>
    <t>3090, av. de la Pépinière</t>
  </si>
  <si>
    <t>Montréal  QC</t>
  </si>
  <si>
    <t>H1N 3N4</t>
  </si>
  <si>
    <t>Annie Douville</t>
  </si>
  <si>
    <t>(514) 252-1710 poste 47341</t>
  </si>
  <si>
    <t>annie.douville.cemtl@ssss.gouv.qc.ca</t>
  </si>
  <si>
    <t>Résidence Angelica</t>
  </si>
  <si>
    <t>3435, boul. Gouin Est</t>
  </si>
  <si>
    <t>H1H 1B1</t>
  </si>
  <si>
    <t>Emilie Monette</t>
  </si>
  <si>
    <t>(514) 324-6110 poste 492</t>
  </si>
  <si>
    <t>emilie.monette.ange@ssss.gouv.qc.ca</t>
  </si>
  <si>
    <t>Office municipal d'habitation de Montréal</t>
  </si>
  <si>
    <t>Les Résidences ENHARMONIE</t>
  </si>
  <si>
    <t>12260, boulevard Laurentien</t>
  </si>
  <si>
    <t>H4K 2Z4</t>
  </si>
  <si>
    <t>Marie-Josée Gendron</t>
  </si>
  <si>
    <t>(438) 387-5212 poste</t>
  </si>
  <si>
    <t>admin.loisirs@omhm.qc.ca</t>
  </si>
  <si>
    <t>Résidences Six Étoiles</t>
  </si>
  <si>
    <t>Les Résidences Le Tournesol</t>
  </si>
  <si>
    <t>10229, rue Bois-de-Boulogne</t>
  </si>
  <si>
    <t>H4N 2W4</t>
  </si>
  <si>
    <t>Diane Marquis</t>
  </si>
  <si>
    <t>(514) 333-6930 poste 29605</t>
  </si>
  <si>
    <t>loisirstournesol@hsprop.com</t>
  </si>
  <si>
    <t>Centre d'hébergement Émilie-Gamelin</t>
  </si>
  <si>
    <t>1440, rue Dufresne</t>
  </si>
  <si>
    <t>H2K 3J3</t>
  </si>
  <si>
    <t>Jennifer MacDonald</t>
  </si>
  <si>
    <t>(438) 350-4419 poste</t>
  </si>
  <si>
    <t>jennifer.macdonald.ccsmtl@ssss.gouv.qc.ca</t>
  </si>
  <si>
    <t>Hôpital chinois de Montréal</t>
  </si>
  <si>
    <t>189, avenue Viger Est</t>
  </si>
  <si>
    <t>H2X 3Y9</t>
  </si>
  <si>
    <t>Andrea Lai</t>
  </si>
  <si>
    <t>(514) 871-0961 poste 223</t>
  </si>
  <si>
    <t>andrea.lai.hcm@ssss.gouv.qc.ca</t>
  </si>
  <si>
    <t>CHSLD Bussey</t>
  </si>
  <si>
    <t>2069, boul. Saint-Joseph</t>
  </si>
  <si>
    <t>H8S 4B7</t>
  </si>
  <si>
    <t>Martine Forget</t>
  </si>
  <si>
    <t>(514) 637-1127 poste 310</t>
  </si>
  <si>
    <t>martine.forget.bussey@ssss.gouv.qc.ca</t>
  </si>
  <si>
    <t>Centre d'hébergement Marie-Rollet</t>
  </si>
  <si>
    <t>5003, rue Saint-Zotique Est</t>
  </si>
  <si>
    <t>H1T 1N6</t>
  </si>
  <si>
    <t>(514) 729-5281 poste 48520</t>
  </si>
  <si>
    <t>dimitra.marakas.cemtl@ssss.gouv.qc.ca</t>
  </si>
  <si>
    <t>Centre d'hébergement Notre-Dame-de-la-Merci</t>
  </si>
  <si>
    <t>555, boul. Gouin Ouest</t>
  </si>
  <si>
    <t>H3L 1K5</t>
  </si>
  <si>
    <t>Maryline Cyr</t>
  </si>
  <si>
    <t>(514) 331-3025 poste</t>
  </si>
  <si>
    <t>maryline.cyr.cnmtl@ssss.gouv.qc.ca</t>
  </si>
  <si>
    <t>Centre le Cardinal inc.</t>
  </si>
  <si>
    <t>12900, rue Notre-Dame Est</t>
  </si>
  <si>
    <t>H1A 1R9</t>
  </si>
  <si>
    <t>Julie Massey</t>
  </si>
  <si>
    <t>(514) 645-2766 poste 125</t>
  </si>
  <si>
    <t>jmassey.cardinal@ssss.gouv.qc.ca</t>
  </si>
  <si>
    <t>Espace La Traversée</t>
  </si>
  <si>
    <t>Maison d’Esther</t>
  </si>
  <si>
    <t>747, Esther Blondin</t>
  </si>
  <si>
    <t>H8S 3R6</t>
  </si>
  <si>
    <t>Josée Major</t>
  </si>
  <si>
    <t>(514) 418-7474 poste</t>
  </si>
  <si>
    <t>jmajor@easm.ca</t>
  </si>
  <si>
    <t>Demeures Sainte-Croix</t>
  </si>
  <si>
    <t>1165, avenue Sainte-Croix</t>
  </si>
  <si>
    <t>Saint-Laurent QC</t>
  </si>
  <si>
    <t>H4L 3Z2</t>
  </si>
  <si>
    <t>Line Dallaire</t>
  </si>
  <si>
    <t>(514) 747-9860 poste</t>
  </si>
  <si>
    <t>dscphase3@gmail.com</t>
  </si>
  <si>
    <t>Centre d'accueil Les Cèdres</t>
  </si>
  <si>
    <t>1275, boul. de la Côte-Vertu, bureau 200</t>
  </si>
  <si>
    <t>Linda Lemieux</t>
  </si>
  <si>
    <t>(514) 389-1023 poste 73914</t>
  </si>
  <si>
    <t>linda.lemieux.bcstl@ssss.gouv.qc.ca</t>
  </si>
  <si>
    <t>SEC L'Image d'Outremont</t>
  </si>
  <si>
    <t>1040, avenue Rockland</t>
  </si>
  <si>
    <t>Outremont QC</t>
  </si>
  <si>
    <t>H2V 3A1</t>
  </si>
  <si>
    <t>Frédéric Roy</t>
  </si>
  <si>
    <t>(514) 948-1040 poste 223</t>
  </si>
  <si>
    <t>csl@limagedoutremont.com</t>
  </si>
  <si>
    <t>SEC Ambiance IDS</t>
  </si>
  <si>
    <t>50, Place du Commerce</t>
  </si>
  <si>
    <t>Île-des-Sœurs QC</t>
  </si>
  <si>
    <t>H3E 2C3</t>
  </si>
  <si>
    <t>Caroline Acoca</t>
  </si>
  <si>
    <t>(514) 768-2888 poste 231</t>
  </si>
  <si>
    <t>loisirs@ambianceiledessoeurs.com</t>
  </si>
  <si>
    <t>Société Alzheimer Montréal</t>
  </si>
  <si>
    <t>4505, rue Notre-Dame Ouest</t>
  </si>
  <si>
    <t>H4C 1S3</t>
  </si>
  <si>
    <t>Raffaela Cavaliere</t>
  </si>
  <si>
    <t>(514) 369-0800 poste 1002</t>
  </si>
  <si>
    <t>rcavaliere@alzheimermontreal.ca</t>
  </si>
  <si>
    <t>CHSLD Jean-Hubert-Biermans</t>
  </si>
  <si>
    <t>7905, rue Sherbrooke Est</t>
  </si>
  <si>
    <t>H1L 1A4</t>
  </si>
  <si>
    <t>Alain Bilodeau</t>
  </si>
  <si>
    <t>(514) 351-9891 poste 74486</t>
  </si>
  <si>
    <t>alain.bilodeau.pdi@ssss.gouv.qc.ca</t>
  </si>
  <si>
    <t>Centre d'hébergement Pierre-Joseph-Triest</t>
  </si>
  <si>
    <t>4900, boul. Lapointe</t>
  </si>
  <si>
    <t>H1K 4W9</t>
  </si>
  <si>
    <t>Thomalie Grondin-Tremblay</t>
  </si>
  <si>
    <t>(514) 293-9181 poste</t>
  </si>
  <si>
    <t>thomalie.grondin-tremblay.cemtl@ssss.gouv.qc.ca</t>
  </si>
  <si>
    <t>SEC Station Est</t>
  </si>
  <si>
    <t>4800, rue de Contrecoeur</t>
  </si>
  <si>
    <t>H1K 0K9</t>
  </si>
  <si>
    <t>Sabrina Di Iloa</t>
  </si>
  <si>
    <t>(514) 700-2308 poste 46121</t>
  </si>
  <si>
    <t>csl@residencestationest.com</t>
  </si>
  <si>
    <t>Les Sœurs de la Providence - Pavillon Providence</t>
  </si>
  <si>
    <t>5655, rue de Salaberry</t>
  </si>
  <si>
    <t>H4J 1J5</t>
  </si>
  <si>
    <t>Johanne Boily</t>
  </si>
  <si>
    <t>(514) 331-4810 poste 221</t>
  </si>
  <si>
    <t>pavillonprovidenceloisir@outlook.com</t>
  </si>
  <si>
    <t>Ressource intermédiaire Notre-Dame-de-la-Paix</t>
  </si>
  <si>
    <t>3501, rue Ethel</t>
  </si>
  <si>
    <t>H4G 1R9</t>
  </si>
  <si>
    <t>Catherine Lévesque</t>
  </si>
  <si>
    <t>(514) 788-7249 poste 704</t>
  </si>
  <si>
    <t>animation@rnddlp.com</t>
  </si>
  <si>
    <t>Hôpital de réadaptation Villa Medica</t>
  </si>
  <si>
    <t>225, rue Sherbrooke Est</t>
  </si>
  <si>
    <t>H2X 1C9</t>
  </si>
  <si>
    <t>Stéphanie Légaré</t>
  </si>
  <si>
    <t>(514) 288-8201 poste</t>
  </si>
  <si>
    <t>stephanie.legare.vmed@ssss.gouv.qc.ca</t>
  </si>
  <si>
    <t>CHSLD Auclair</t>
  </si>
  <si>
    <t>6910, rue Boyer</t>
  </si>
  <si>
    <t>H2S 2J7</t>
  </si>
  <si>
    <t>Mathieu Riverin</t>
  </si>
  <si>
    <t>(514) 272-3011 poste</t>
  </si>
  <si>
    <t>mathieu.riverin.cnmtl@ssss.gouv.qc.ca</t>
  </si>
  <si>
    <t>SEC Le 22</t>
  </si>
  <si>
    <t>4400, rue Jean-Talon Est</t>
  </si>
  <si>
    <t>H1S 0C5</t>
  </si>
  <si>
    <t>Andrea Iannetta</t>
  </si>
  <si>
    <t>(514) 372-3838 poste</t>
  </si>
  <si>
    <t>csl@residencele22.com</t>
  </si>
  <si>
    <t>Centre d'hébergement Paul-Émile-Léger</t>
  </si>
  <si>
    <t>66, boul. René-Lévesque Est</t>
  </si>
  <si>
    <t>H2X 1N3</t>
  </si>
  <si>
    <t>Sylvie Allard</t>
  </si>
  <si>
    <t>(514) 861-9331 poste 8367</t>
  </si>
  <si>
    <t>sylvie.allard.ccsmtl@ssss.gouv.qc.ca</t>
  </si>
  <si>
    <t>Centre d'hébergement de Dorval</t>
  </si>
  <si>
    <t>225, avenue de la Présentation</t>
  </si>
  <si>
    <t>Dorval QC</t>
  </si>
  <si>
    <t>H9S 3L7</t>
  </si>
  <si>
    <t>Sophie Hatin</t>
  </si>
  <si>
    <t>(514) 631-9094 poste 70250</t>
  </si>
  <si>
    <t>sophie.hatin.comtl@ssss.gouv.qc.ca</t>
  </si>
  <si>
    <t>CHSLD Vigi Pierrefonds</t>
  </si>
  <si>
    <t>14775, boul. Pierrefonds</t>
  </si>
  <si>
    <t>Pierrefonds QC</t>
  </si>
  <si>
    <t>H9H 4Y1</t>
  </si>
  <si>
    <t>Stéphanie Grondin-Théorêt</t>
  </si>
  <si>
    <t>(514) 620-1220 poste</t>
  </si>
  <si>
    <t>sgrondin@vigisante.com</t>
  </si>
  <si>
    <t>CHSLD Vigi Reine-Elizabeth</t>
  </si>
  <si>
    <t>2055, av. Northcliffe</t>
  </si>
  <si>
    <t>H4A 3K6</t>
  </si>
  <si>
    <t>Marielle Seiter</t>
  </si>
  <si>
    <t>(514) 788-2085 poste</t>
  </si>
  <si>
    <t>mseiter@vigisante.com</t>
  </si>
  <si>
    <t>CHSLD de la Petite-Patrie</t>
  </si>
  <si>
    <t>6767, rue Cartier</t>
  </si>
  <si>
    <t>H2G 3G2</t>
  </si>
  <si>
    <t>Luis-Marcel Alayo</t>
  </si>
  <si>
    <t>(514) 495-6767 poste 3197</t>
  </si>
  <si>
    <t>luis-marcel.alayo-ethier.cnmtl@ssss.gouv.qc.ca</t>
  </si>
  <si>
    <t>Association des ressources intermédiaires d'hébergement du Québec</t>
  </si>
  <si>
    <t>1431, rue Fullum, bureau 202</t>
  </si>
  <si>
    <t>H2K 0B5</t>
  </si>
  <si>
    <t>Bano Soumaré</t>
  </si>
  <si>
    <t>(514) 353-8933 poste 263</t>
  </si>
  <si>
    <t>bano.soumare@ARIHQ.com</t>
  </si>
  <si>
    <t>Centre d'hébergement des Seigneurs</t>
  </si>
  <si>
    <t>1800, rue Saint-Jacques Ouest</t>
  </si>
  <si>
    <t>H3J 2R5</t>
  </si>
  <si>
    <t>Constantina Stathopoulos</t>
  </si>
  <si>
    <t>(438) 350-7924 poste</t>
  </si>
  <si>
    <t>constantina.stathopoulos.ccsmtl@ssss.gouv.qc.ca</t>
  </si>
  <si>
    <t>Centre d'hébergement Ernest-Routhier</t>
  </si>
  <si>
    <t>2110, rue Wolfe</t>
  </si>
  <si>
    <t>H2L 4V4</t>
  </si>
  <si>
    <t>Teodora Peltechi</t>
  </si>
  <si>
    <t>(514) 842-7180 poste 7923</t>
  </si>
  <si>
    <t>teodora.peltchi.ccsmtl@ssss.gouv.qc.ca</t>
  </si>
  <si>
    <t>Centre d'hébergement Paul-Bruchési</t>
  </si>
  <si>
    <t>2225, rue Rachel Est</t>
  </si>
  <si>
    <t>H2H 1R4</t>
  </si>
  <si>
    <t>Guylaine Hardy</t>
  </si>
  <si>
    <t>(514) 526-4981 poste 8914</t>
  </si>
  <si>
    <t>guylaine.hardy.ccsmtl@ssss.gouv.qc.ca</t>
  </si>
  <si>
    <t>Centre d'hébergement Champlain</t>
  </si>
  <si>
    <t>1325, rue Crawford</t>
  </si>
  <si>
    <t>H4H 2N6</t>
  </si>
  <si>
    <t>François Camirand</t>
  </si>
  <si>
    <t>(514) 766-8513 poste 57090</t>
  </si>
  <si>
    <t>francois.camirand.ccsmtl@ssss.gouv.qc.ca</t>
  </si>
  <si>
    <t>SEC Les Verrières du Golf</t>
  </si>
  <si>
    <t>2400, rue des Nations</t>
  </si>
  <si>
    <t>H4R 3G4</t>
  </si>
  <si>
    <t>(514) 226-2356 poste</t>
  </si>
  <si>
    <t>csl@lesverrieresdugolf.com</t>
  </si>
  <si>
    <t>SEC ORA</t>
  </si>
  <si>
    <t>1500, rue Jacques-Casault</t>
  </si>
  <si>
    <t>H2M 0A9</t>
  </si>
  <si>
    <t>Luisa Lopez</t>
  </si>
  <si>
    <t>(514) 370-8787 poste</t>
  </si>
  <si>
    <t>csl@residenceora.com</t>
  </si>
  <si>
    <t>CHSLD Providence</t>
  </si>
  <si>
    <t>Saint-Joseph inc.</t>
  </si>
  <si>
    <t>5605, rue Beaubien Est</t>
  </si>
  <si>
    <t>H1T 1X4</t>
  </si>
  <si>
    <t>Fatou Fall</t>
  </si>
  <si>
    <t>(514) 254-4991 poste 135</t>
  </si>
  <si>
    <t>fatou.fall.psj@ssss.gouv.qc.ca</t>
  </si>
  <si>
    <t>CHSLD Judith-Jasmin</t>
  </si>
  <si>
    <t>8850, rue Bisaillon</t>
  </si>
  <si>
    <t>H1K 4N2</t>
  </si>
  <si>
    <t>Maude Dorval</t>
  </si>
  <si>
    <t>(514) 354-5990 poste 76225</t>
  </si>
  <si>
    <t>maude.dorval.cemtl@ssss.gouv.qc.ca</t>
  </si>
  <si>
    <t>Centre d'hébergement Saint-Michel</t>
  </si>
  <si>
    <t>3130, rue Jarry Est</t>
  </si>
  <si>
    <t>H1Z 4N8</t>
  </si>
  <si>
    <t>Adriana Vellejo</t>
  </si>
  <si>
    <t>(514) 722-3000 poste</t>
  </si>
  <si>
    <t>adriana.vallejo.sierra.cemtl@ssss.gouv.qc.ca</t>
  </si>
  <si>
    <t>Centre hospitalier de St. Mary</t>
  </si>
  <si>
    <t>3830, av. Lacombe</t>
  </si>
  <si>
    <t>H3T 1M5</t>
  </si>
  <si>
    <t>Flora Masella</t>
  </si>
  <si>
    <t>(514) 345-3511 poste 3639</t>
  </si>
  <si>
    <t>flora.masella@ssss.gouv.qc.ca</t>
  </si>
  <si>
    <t>CHSLD Vigi Marie-Claret</t>
  </si>
  <si>
    <t>3345, boul. Henri-Bourassa Est</t>
  </si>
  <si>
    <t>H1H 1H6</t>
  </si>
  <si>
    <t>Emily Ann Breton</t>
  </si>
  <si>
    <t>(514) 322-4380 poste 414</t>
  </si>
  <si>
    <t>eabreton@vigisante.com</t>
  </si>
  <si>
    <t>CHSLD François-Séguenot</t>
  </si>
  <si>
    <t>13950, rue Notre-Dame Est</t>
  </si>
  <si>
    <t>H1A 1T5</t>
  </si>
  <si>
    <t>Sylvie Guilmain</t>
  </si>
  <si>
    <t>(514) 642-7747 poste 77536</t>
  </si>
  <si>
    <t>sylvie.guilmain.pdi@ssss.gouv.qc.ca</t>
  </si>
  <si>
    <t>Carrefour Fleury</t>
  </si>
  <si>
    <t>3955, Fleury Est</t>
  </si>
  <si>
    <t>H1H 2V1</t>
  </si>
  <si>
    <t>Geneviève Théorêt</t>
  </si>
  <si>
    <t>(514) 447-3955 poste 2103</t>
  </si>
  <si>
    <t>loisir@carrefourfleury.com</t>
  </si>
  <si>
    <t>Centre d'hébergement Légaré</t>
  </si>
  <si>
    <t>1615, rue Émile-Journault</t>
  </si>
  <si>
    <t>H2M 2G3</t>
  </si>
  <si>
    <t>Isabelle Dufresne</t>
  </si>
  <si>
    <t>(514) 384-2000 poste 4254</t>
  </si>
  <si>
    <t>isabelle.dufresne.cnmtl@ssss.gouv.qc.ca</t>
  </si>
  <si>
    <t>Centre d'hébergement Réal-Morel</t>
  </si>
  <si>
    <t>3500, rue Wellington</t>
  </si>
  <si>
    <t>H4G 1T3</t>
  </si>
  <si>
    <t>Semira Silva</t>
  </si>
  <si>
    <t>(514) 761-5874 poste 59531</t>
  </si>
  <si>
    <t>semira.sylva.ccsmtl@ssss.gouv.qc.ca</t>
  </si>
  <si>
    <t>SEC Cavalier de LaSalle</t>
  </si>
  <si>
    <t>800, rue Gagné</t>
  </si>
  <si>
    <t>LaSalle QC</t>
  </si>
  <si>
    <t>H8P 3W3</t>
  </si>
  <si>
    <t>Gabriel Brien-Bérard</t>
  </si>
  <si>
    <t>(514) 364-0004 poste</t>
  </si>
  <si>
    <t>csl@lecavalierlasalle.com</t>
  </si>
  <si>
    <t>Centre universitaire de santé McGill</t>
  </si>
  <si>
    <t>Centre d'hébergement Camille-Lefebvre</t>
  </si>
  <si>
    <t>637, 13e Avenue</t>
  </si>
  <si>
    <t>H8S 4K4</t>
  </si>
  <si>
    <t>Christine Lapointe</t>
  </si>
  <si>
    <t>(514) 637-2351 poste 77707</t>
  </si>
  <si>
    <t>christine.lapointe@muhc.mcgill.ca</t>
  </si>
  <si>
    <t>SEC Les Jardins Millen</t>
  </si>
  <si>
    <t>10800, avenue Millen</t>
  </si>
  <si>
    <t>H2C 0A3</t>
  </si>
  <si>
    <t>Rosalie Lebel</t>
  </si>
  <si>
    <t>(514) 334-5757 poste 2020</t>
  </si>
  <si>
    <t>loisirs@lesjardinsmillen.com</t>
  </si>
  <si>
    <t>SEC Le Savignon</t>
  </si>
  <si>
    <t>3111, rue Victoria</t>
  </si>
  <si>
    <t>H8S 0B1</t>
  </si>
  <si>
    <t>Janie Crête</t>
  </si>
  <si>
    <t>(514) 634-4646 poste 21227</t>
  </si>
  <si>
    <t>loisirs@lesavignon.com</t>
  </si>
  <si>
    <t>Corporation Mainbourg</t>
  </si>
  <si>
    <t>RI Sainte-Germaine-Cousin</t>
  </si>
  <si>
    <t>553, 53e Avenue, bureau 161</t>
  </si>
  <si>
    <t>H1A 0C2</t>
  </si>
  <si>
    <t>Cynthia Ouellet</t>
  </si>
  <si>
    <t>(438) 844-3205 poste 5180</t>
  </si>
  <si>
    <t>loisirs.ri@mainbourg.org</t>
  </si>
  <si>
    <t>CHSLD Age3</t>
  </si>
  <si>
    <t>CHSLD Saint-Vincent-Marie</t>
  </si>
  <si>
    <t>1175, chemin de la Côte-Vertu</t>
  </si>
  <si>
    <t>Ville Saint-Laurent QC</t>
  </si>
  <si>
    <t>H4L 5J1</t>
  </si>
  <si>
    <t>Stéphanie Théberge</t>
  </si>
  <si>
    <t>(514) 744-1175 poste 3130</t>
  </si>
  <si>
    <t>stephanie.theberge@age-3.com</t>
  </si>
  <si>
    <t>Hôpital de LaSalle</t>
  </si>
  <si>
    <t>8585, terrasse Champlain</t>
  </si>
  <si>
    <t>H8P 1C1</t>
  </si>
  <si>
    <t>Riccardo Martin Rota</t>
  </si>
  <si>
    <t>(514) 362-8000 poste 31855</t>
  </si>
  <si>
    <t>riccardo.martin.rota.comtl@ssss.gouv.qc.ca</t>
  </si>
  <si>
    <t>Centre d'hébergement Jean-De La Lande</t>
  </si>
  <si>
    <t>4255, av. Papineau</t>
  </si>
  <si>
    <t>H2H 2P6</t>
  </si>
  <si>
    <t>Sylvain Rivard</t>
  </si>
  <si>
    <t>(514) 526-4981 poste 8621</t>
  </si>
  <si>
    <t>sylvain.rivard.ccsmtl@ssss.gouv.qc.ca</t>
  </si>
  <si>
    <t>Centre d'hébergement Armand-Lavergne</t>
  </si>
  <si>
    <t>3500, rue Chapleau</t>
  </si>
  <si>
    <t>H2K 4N3</t>
  </si>
  <si>
    <t>Sabrina Principe</t>
  </si>
  <si>
    <t>(514) 527-8920 poste 8089</t>
  </si>
  <si>
    <t>sabrina.principe.ccsmtl@ssss.gouv.qc.ca</t>
  </si>
  <si>
    <t>Centre d'hébergement du Manoir-de-l'Âge-d'Or</t>
  </si>
  <si>
    <t>3430, rue Jeanne-Mance</t>
  </si>
  <si>
    <t>H2X 2J9</t>
  </si>
  <si>
    <t>Frédéric Sicard</t>
  </si>
  <si>
    <t>(514) 842-1147 poste 8426</t>
  </si>
  <si>
    <t>frederic.sicard.ccsmtl@ssss.gouv.qc.ca</t>
  </si>
  <si>
    <t>Centre d'hébergement Denis-Benjamin-Viger</t>
  </si>
  <si>
    <t>3292, rue Cherrier</t>
  </si>
  <si>
    <t>Île Bizard QC</t>
  </si>
  <si>
    <t>H9C 1E4</t>
  </si>
  <si>
    <t>(514) 620-6310 poste</t>
  </si>
  <si>
    <t>Centre d'hébergement Nazaire-Piché</t>
  </si>
  <si>
    <t>150, 15e Avenue</t>
  </si>
  <si>
    <t>H8S 3L9</t>
  </si>
  <si>
    <t>Jo-Ann La Valliere</t>
  </si>
  <si>
    <t>(514) 637-2326 poste 60229</t>
  </si>
  <si>
    <t>joann.lavalliere.comtl@ssss.gouv.qc.ca</t>
  </si>
  <si>
    <t>CHSLD Alfred-DesRochers</t>
  </si>
  <si>
    <t>5325, avenue Victoria</t>
  </si>
  <si>
    <t>H3W 2P2</t>
  </si>
  <si>
    <t>Neil Daniel Schnitzer</t>
  </si>
  <si>
    <t>(514) 340-2800 poste 4258</t>
  </si>
  <si>
    <t>neil.daniel.schnitzer.ccsmtl@ssss.gouv.qc.ca</t>
  </si>
  <si>
    <t>Centre de soins prolongés Grace Dart</t>
  </si>
  <si>
    <t>5155, rue Sainte-Catherine Est</t>
  </si>
  <si>
    <t>H1V 2A5</t>
  </si>
  <si>
    <t>Kelly Leonard</t>
  </si>
  <si>
    <t>(514) 255-2833 poste 3333</t>
  </si>
  <si>
    <t>kelly.leonard.comtl@ssss.gouv.qc.ca</t>
  </si>
  <si>
    <t>Les Terrasses Versailles</t>
  </si>
  <si>
    <t>6923, boul. des Galeries d'Anjou</t>
  </si>
  <si>
    <t>Anjou QC</t>
  </si>
  <si>
    <t>H1M 3X6</t>
  </si>
  <si>
    <t>Brigitte Massicotte</t>
  </si>
  <si>
    <t>(514) 852-3898 poste 217</t>
  </si>
  <si>
    <t>adjointeversailles@cogir.net</t>
  </si>
  <si>
    <t>Groupe Lumain</t>
  </si>
  <si>
    <t>Résidence Le Vertical</t>
  </si>
  <si>
    <t>15950, rue Notre-Dame Est</t>
  </si>
  <si>
    <t>H1A 1X6</t>
  </si>
  <si>
    <t>Vanessa Roy</t>
  </si>
  <si>
    <t>(514) 642-3317 poste 190</t>
  </si>
  <si>
    <t>vertical.loisirs@groupelumain.com</t>
  </si>
  <si>
    <t>Centre communautaire Saint-Antoine 50+</t>
  </si>
  <si>
    <t>2338, rue Saint-Antoine Ouest, P. O. 01</t>
  </si>
  <si>
    <t>H3J 1A8</t>
  </si>
  <si>
    <t>Rose Mary Silletta</t>
  </si>
  <si>
    <t>(514) 933-7351 poste 108</t>
  </si>
  <si>
    <t>rosemarys@centrestantoine.com</t>
  </si>
  <si>
    <t>Centre d'hébergement de Lasalle</t>
  </si>
  <si>
    <t>8686, rue Centrale</t>
  </si>
  <si>
    <t>H8P 3N4</t>
  </si>
  <si>
    <t>Meriem Cherouati</t>
  </si>
  <si>
    <t>(514) 364-6700 poste 40232</t>
  </si>
  <si>
    <t>meriem.cherouati.comtl@ssss.gouv.qc.ca</t>
  </si>
  <si>
    <t>Centre hospitalier universitaire Sainte-Justine</t>
  </si>
  <si>
    <t>3175, chemin de la Côte-Sainte-Catherine</t>
  </si>
  <si>
    <t>H3T 1C5</t>
  </si>
  <si>
    <t>Rachel Tremblay-Bélanger</t>
  </si>
  <si>
    <t>(514) 345-4931 poste 5197</t>
  </si>
  <si>
    <t>rachel.tremblay-belanger.hsj@ssss.gouv.qc.ca</t>
  </si>
  <si>
    <t>Chartwell Belvédères de Lachine</t>
  </si>
  <si>
    <t>3000, rue Notre-Dame</t>
  </si>
  <si>
    <t>H8S 2H1</t>
  </si>
  <si>
    <t>Rhéa Gagné</t>
  </si>
  <si>
    <t>(514) 639-7776 poste</t>
  </si>
  <si>
    <t>rhgagne@chartwell.com</t>
  </si>
  <si>
    <t>Chartwell Le Wellesley</t>
  </si>
  <si>
    <t>230, boul. Hymus</t>
  </si>
  <si>
    <t>Pointe-Claire QC</t>
  </si>
  <si>
    <t>H9R 5P5</t>
  </si>
  <si>
    <t>Kamla Williams</t>
  </si>
  <si>
    <t>(514) 697-7331 poste</t>
  </si>
  <si>
    <t>kamwilliams@chartwell.com</t>
  </si>
  <si>
    <t>Chartwell Manoir Kirkland</t>
  </si>
  <si>
    <t>2, rue Canvin</t>
  </si>
  <si>
    <t>Kirkland QC</t>
  </si>
  <si>
    <t>H9H 4B5</t>
  </si>
  <si>
    <t>Suely Mariano</t>
  </si>
  <si>
    <t>(514) 695-1253 poste 208</t>
  </si>
  <si>
    <t>smariano@chartwell.com</t>
  </si>
  <si>
    <t>SEC Cornelius</t>
  </si>
  <si>
    <t>6235, avenue de Darlington</t>
  </si>
  <si>
    <t>H3S 0A5</t>
  </si>
  <si>
    <t>Aurélie Flauw</t>
  </si>
  <si>
    <t>(514) 700-1012 poste</t>
  </si>
  <si>
    <t>csl@residencecornelius.com</t>
  </si>
  <si>
    <t>Résidence Outremont</t>
  </si>
  <si>
    <t>585, av. Outremont</t>
  </si>
  <si>
    <t>H2V 3M4</t>
  </si>
  <si>
    <t>Line Vincelli</t>
  </si>
  <si>
    <t>(514) 271-1284 poste</t>
  </si>
  <si>
    <t>residenceoutremont@videotron.ca</t>
  </si>
  <si>
    <t>Chartwell Manoir Pointe-aux-Trembles</t>
  </si>
  <si>
    <t>3478, 32e Avenue</t>
  </si>
  <si>
    <t>Pointe-aux-Trembles QC</t>
  </si>
  <si>
    <t>H1A 3M1</t>
  </si>
  <si>
    <t>Alexandra Laviolette</t>
  </si>
  <si>
    <t>(514) 642-6422 poste</t>
  </si>
  <si>
    <t>alaviolette@chartwell.com</t>
  </si>
  <si>
    <t>L'Archipel de l'avenir</t>
  </si>
  <si>
    <t>10780, Laverdure, local 304</t>
  </si>
  <si>
    <t>H3L 2L9</t>
  </si>
  <si>
    <t>Sylvie Bastien</t>
  </si>
  <si>
    <t>(438) 497-2724 poste</t>
  </si>
  <si>
    <t>direction@larchipeldelavenir.org</t>
  </si>
  <si>
    <t>CISSS de l'Outaouais</t>
  </si>
  <si>
    <t>Centre d'hébergement La Pietà</t>
  </si>
  <si>
    <t>273, rue Laurier</t>
  </si>
  <si>
    <t>Gatineau QC</t>
  </si>
  <si>
    <t>J8X 3W8</t>
  </si>
  <si>
    <t>Carolane Simoneau</t>
  </si>
  <si>
    <t>(819) 966-6420 poste 338347</t>
  </si>
  <si>
    <t>carolane.simoneau@ssss.gouv.qc.ca</t>
  </si>
  <si>
    <t>Société Alzheimer Outaouais</t>
  </si>
  <si>
    <t>440, boul. Maloney Ouest</t>
  </si>
  <si>
    <t>J8P 6W2</t>
  </si>
  <si>
    <t>Anne Villeneuve</t>
  </si>
  <si>
    <t>(819) 777-4232 poste 227</t>
  </si>
  <si>
    <t>avilleneuve@alzheimeroutaouais.com</t>
  </si>
  <si>
    <t>Centre d’hébergement de Maniwaki (Foyer Père-Guinard)</t>
  </si>
  <si>
    <t>177, rue des Oblats</t>
  </si>
  <si>
    <t>Maniwaki QC</t>
  </si>
  <si>
    <t>J9E 1G5</t>
  </si>
  <si>
    <t>Josiane Thibault</t>
  </si>
  <si>
    <t>(819) 449-4900 poste 2241</t>
  </si>
  <si>
    <t>Josiane.Thibault@ssss.gouv.qc.ca</t>
  </si>
  <si>
    <t>CHSLD Vigi de l'Outaouais</t>
  </si>
  <si>
    <t>565, boul. de l'Hôpital</t>
  </si>
  <si>
    <t>J8V 3T4</t>
  </si>
  <si>
    <t>Claudine Paré-Lépine</t>
  </si>
  <si>
    <t>(819) 568-7434 poste 304</t>
  </si>
  <si>
    <t>cpare@vigisante.com</t>
  </si>
  <si>
    <t>CLSC et Centre d'hébergement de la Petite-Nation</t>
  </si>
  <si>
    <t>14, rue Saint-André</t>
  </si>
  <si>
    <t>Saint-André-Avellin QC</t>
  </si>
  <si>
    <t>J0V 1W0</t>
  </si>
  <si>
    <t>Natalie Bercier</t>
  </si>
  <si>
    <t>(819) 983-7346 poste 226427</t>
  </si>
  <si>
    <t>natalie.bercier@ssss.gouv.qc.ca</t>
  </si>
  <si>
    <t>Centre d'hébergement Champlain Gatineau</t>
  </si>
  <si>
    <t>510, boul. La Vérendrye Est</t>
  </si>
  <si>
    <t>J8P 8B4</t>
  </si>
  <si>
    <t>Telmond Duval</t>
  </si>
  <si>
    <t>(819) 669-7331 poste 1318</t>
  </si>
  <si>
    <t>tduval.champlain@ssss.gouv.qc.ca</t>
  </si>
  <si>
    <t>Centre d'hébergement de Gracefield</t>
  </si>
  <si>
    <t>1, rue du Foyer</t>
  </si>
  <si>
    <t>Gracefield QC</t>
  </si>
  <si>
    <t>J0X 1W0</t>
  </si>
  <si>
    <t>Hélène Lacroix</t>
  </si>
  <si>
    <t>(819) 463-2100 poste 3223</t>
  </si>
  <si>
    <t>helenelacroix@ssss.gouv.qc.ca</t>
  </si>
  <si>
    <t>SEC L'Initial</t>
  </si>
  <si>
    <t>300, boul. Wilfrid-Lavigne</t>
  </si>
  <si>
    <t>J9H 0K4</t>
  </si>
  <si>
    <t>Lee Gilbert-Drouin</t>
  </si>
  <si>
    <t>(819) 332-2010 poste 50121</t>
  </si>
  <si>
    <t>csl@residencelinitial.com</t>
  </si>
  <si>
    <t>CHSLD Ernest-Brisson</t>
  </si>
  <si>
    <t>134, rue Jean-René-Monette</t>
  </si>
  <si>
    <t>J8P 7C3</t>
  </si>
  <si>
    <t>Chantal Brûlé</t>
  </si>
  <si>
    <t>(819) 966-6450 poste</t>
  </si>
  <si>
    <t>chantal_brule@ssss.gouv.qc.ca</t>
  </si>
  <si>
    <t>Hôpital de Papineau</t>
  </si>
  <si>
    <t>155, rue Maclaren Est</t>
  </si>
  <si>
    <t>J8L 0C2</t>
  </si>
  <si>
    <t>Arlène Blais</t>
  </si>
  <si>
    <t>(819) 986-4115 poste 224022</t>
  </si>
  <si>
    <t>arlene_blais@ssss.gouv.qc.ca</t>
  </si>
  <si>
    <t>Centre d'hébergement Lionel-Émond</t>
  </si>
  <si>
    <t>125, boul. Lionel-Emond</t>
  </si>
  <si>
    <t>Gatineau  QC</t>
  </si>
  <si>
    <t>J8Y 5S8</t>
  </si>
  <si>
    <t>Marleine Evenene St-Fleur</t>
  </si>
  <si>
    <t>(819) 966-6410 poste 338067</t>
  </si>
  <si>
    <t>Evenene_Marleine.St-Fleur@ssss.gouv.qc.ca</t>
  </si>
  <si>
    <t>Centre multiservices de santé et de services sociaux de La Pêche</t>
  </si>
  <si>
    <t>9, chemin Passe-Partout</t>
  </si>
  <si>
    <t>La Pêche QC</t>
  </si>
  <si>
    <t>J0X 2W0</t>
  </si>
  <si>
    <t>Catherine Gionet-Hull</t>
  </si>
  <si>
    <t>(819) 459-1112 poste 334434</t>
  </si>
  <si>
    <t>catherine.gionet-hull@ssss.gouv.qc.ca</t>
  </si>
  <si>
    <t>Campus 3</t>
  </si>
  <si>
    <t>196, rue Notre-Dame</t>
  </si>
  <si>
    <t>J8P 0E6</t>
  </si>
  <si>
    <t>Lemy Nguyen</t>
  </si>
  <si>
    <t>(819) 663-3305 poste 226</t>
  </si>
  <si>
    <t>info@campus3.ca</t>
  </si>
  <si>
    <t>CISSS de l'Abitibi-Témiscamingue</t>
  </si>
  <si>
    <t>Centre d'hébergement Maison Pie-XII</t>
  </si>
  <si>
    <t>512, av. Richard</t>
  </si>
  <si>
    <t>Rouyn-Noranda QC</t>
  </si>
  <si>
    <t>J9X 4M1</t>
  </si>
  <si>
    <t>Johanne Drouin</t>
  </si>
  <si>
    <t>(819) 762-0908 poste 44385</t>
  </si>
  <si>
    <t>Johanne_Drouin@ssss.gouv.qc.ca</t>
  </si>
  <si>
    <t>Ressources d'hébergement Rouyn-Noranda</t>
  </si>
  <si>
    <t>891, rue Perreault Est</t>
  </si>
  <si>
    <t>J9X 5H5</t>
  </si>
  <si>
    <t>Nancy Jacob</t>
  </si>
  <si>
    <t>(819) 764-4706 poste 302</t>
  </si>
  <si>
    <t>njacob@ressourceshebergement-rn.org</t>
  </si>
  <si>
    <t>CHSLD Aylmer</t>
  </si>
  <si>
    <t>445, boul. Wilfrid-Lavigne</t>
  </si>
  <si>
    <t>J9H 6H9</t>
  </si>
  <si>
    <t>Janie-Pier Pelletier</t>
  </si>
  <si>
    <t>(819) 966-6440 poste 338157</t>
  </si>
  <si>
    <t>janie-pier.pelletier@ssss.gouv.qc.ca</t>
  </si>
  <si>
    <t>Centre d'hébergement Vallée-de-la-Lièvre</t>
  </si>
  <si>
    <t>111, rue Gérard-Gauthier</t>
  </si>
  <si>
    <t>J8L 3C9</t>
  </si>
  <si>
    <t>Judy Lavigne</t>
  </si>
  <si>
    <t>(819) 986-4115 poste 225228</t>
  </si>
  <si>
    <t>judy.lavigne@ssss.gouv.qc.ca</t>
  </si>
  <si>
    <t>CHSLD de Ville-Marie</t>
  </si>
  <si>
    <t>37, St-Jean-Baptiste Sud</t>
  </si>
  <si>
    <t>Ville-Marie QC</t>
  </si>
  <si>
    <t>J9V 2A9</t>
  </si>
  <si>
    <t>Vicky Desrochers</t>
  </si>
  <si>
    <t>(819) 629-3027 poste 318</t>
  </si>
  <si>
    <t>vicky_desrochers@ssss.gouv.qc.ca</t>
  </si>
  <si>
    <t>Chartwell Cité Jardin</t>
  </si>
  <si>
    <t>60, rue de la Futaie</t>
  </si>
  <si>
    <t>J8T 8P5</t>
  </si>
  <si>
    <t>Isabelle Aubin</t>
  </si>
  <si>
    <t>(819) 568-2355 poste</t>
  </si>
  <si>
    <t>iaubin@chartwell.com</t>
  </si>
  <si>
    <t>Chartwell Domaine Notre-Dame</t>
  </si>
  <si>
    <t>39, rue Amherst</t>
  </si>
  <si>
    <t>J8Y 2W1</t>
  </si>
  <si>
    <t>Annick Charron</t>
  </si>
  <si>
    <t>(819) 778-3333 poste 1256</t>
  </si>
  <si>
    <t>acharron@chartwell.com</t>
  </si>
  <si>
    <t>CHSLD Macamic</t>
  </si>
  <si>
    <t>169, 7e Avenue Est</t>
  </si>
  <si>
    <t>Macamic QC</t>
  </si>
  <si>
    <t>J0Z 2S0</t>
  </si>
  <si>
    <t>Marie-Hélène Parent</t>
  </si>
  <si>
    <t>(819) 782-4661 poste 3230</t>
  </si>
  <si>
    <t>mariehelene_parent@ssss.gouv.qc.ca</t>
  </si>
  <si>
    <t>Chartwell Monastère d'Aylmer</t>
  </si>
  <si>
    <t>161, rue Principale</t>
  </si>
  <si>
    <t>J9H 7H4</t>
  </si>
  <si>
    <t>Joël Perrier</t>
  </si>
  <si>
    <t>(819) 684-1379 poste</t>
  </si>
  <si>
    <t>jperrier@chartwell.com</t>
  </si>
  <si>
    <t>SEC Le Notre-Dame</t>
  </si>
  <si>
    <t>505, rue Notre-Dame</t>
  </si>
  <si>
    <t>Repentigny QC</t>
  </si>
  <si>
    <t>J6A 8K5</t>
  </si>
  <si>
    <t>Marie-France Lanctôt</t>
  </si>
  <si>
    <t>(450) 582-9200 poste 36208</t>
  </si>
  <si>
    <t>csl@lenotre-dame.com</t>
  </si>
  <si>
    <t>SEC Floréa</t>
  </si>
  <si>
    <t>4800, rue d’Angora</t>
  </si>
  <si>
    <t>Terrebonne QC</t>
  </si>
  <si>
    <t>J6X 0H3</t>
  </si>
  <si>
    <t>Marie-Ève Lecompte</t>
  </si>
  <si>
    <t>(450) 729-2020 poste 43121</t>
  </si>
  <si>
    <t>csl@residenceflorea.com</t>
  </si>
  <si>
    <t>Résidence La Luciole</t>
  </si>
  <si>
    <t>4476, boul. Dagenais Ouest</t>
  </si>
  <si>
    <t>Laval QC</t>
  </si>
  <si>
    <t>H7R 1L5</t>
  </si>
  <si>
    <t>Mélissa Laroche</t>
  </si>
  <si>
    <t>(450) 314-5444 poste 270</t>
  </si>
  <si>
    <t>luciole.loisirs@groupelumain.com</t>
  </si>
  <si>
    <t>CISSS de Lanaudière</t>
  </si>
  <si>
    <t>CHSLD Sylvie-Lespérance</t>
  </si>
  <si>
    <t>200, rue Marie-Curie</t>
  </si>
  <si>
    <t>Joliette QC</t>
  </si>
  <si>
    <t>J6E 0W9</t>
  </si>
  <si>
    <t>Geneviève Roy</t>
  </si>
  <si>
    <t>(450) 756-2300 poste 5440</t>
  </si>
  <si>
    <t>genevieve.roy.csssnl@ssss.gouv.qc.ca</t>
  </si>
  <si>
    <t>CHSLD du Piedmont</t>
  </si>
  <si>
    <t>895, route Louis-Cyr</t>
  </si>
  <si>
    <t>Saint-Jean-de-Matha QC</t>
  </si>
  <si>
    <t>J0K 2S0</t>
  </si>
  <si>
    <t>Louis-Philippe Bourgeois</t>
  </si>
  <si>
    <t>(450) 886-0606 poste 324</t>
  </si>
  <si>
    <t>louisphilippe.bourgeois@ssss.gouv.qc.ca</t>
  </si>
  <si>
    <t>CISSS de Laval</t>
  </si>
  <si>
    <t>Centre d'hébergement Idola-St-Jean</t>
  </si>
  <si>
    <t>250, boul. Cartier Ouest</t>
  </si>
  <si>
    <t>H7N 5S5</t>
  </si>
  <si>
    <t>Elgie Ahouannou</t>
  </si>
  <si>
    <t>(450) 668-6750 poste 43062</t>
  </si>
  <si>
    <t>elgie.ahouannou.cissslav@ssss.gouv.qc.ca</t>
  </si>
  <si>
    <t>CISSS des Laurentides</t>
  </si>
  <si>
    <t>CHSLD de Sainte-Adèle</t>
  </si>
  <si>
    <t>249, boul. Sainte-Adèle</t>
  </si>
  <si>
    <t>Sainte-Adèle QC</t>
  </si>
  <si>
    <t>J8B 1A9</t>
  </si>
  <si>
    <t>Andrée Bourassa</t>
  </si>
  <si>
    <t>(450) 229-8516 poste 77296</t>
  </si>
  <si>
    <t>andree.bourassa.cissslau@ssss.gouv.qc.ca</t>
  </si>
  <si>
    <t>Manoir Fontainebleau S.E.N.C.</t>
  </si>
  <si>
    <t>85, boulevard des Châteaux</t>
  </si>
  <si>
    <t>Blainville QC</t>
  </si>
  <si>
    <t>J7B 0A8</t>
  </si>
  <si>
    <t>Valérie Joyal</t>
  </si>
  <si>
    <t>(450) 434-4777 poste 2270</t>
  </si>
  <si>
    <t>loisirs-fontainebleau@cogir.net</t>
  </si>
  <si>
    <t>SEC Boréa</t>
  </si>
  <si>
    <t>61, 54e avenue Est</t>
  </si>
  <si>
    <t>J7C 0P3</t>
  </si>
  <si>
    <t>Jonathan Goulet</t>
  </si>
  <si>
    <t>(450) 508-8073 poste</t>
  </si>
  <si>
    <t>csl@residenceborea.com</t>
  </si>
  <si>
    <t>Comité d'animation du troisième âge de Laval (CATAL)</t>
  </si>
  <si>
    <t>140, rue Nadon</t>
  </si>
  <si>
    <t>H7L 1T5</t>
  </si>
  <si>
    <t>Martine Dupuis</t>
  </si>
  <si>
    <t>(450) 622-1228 poste 223</t>
  </si>
  <si>
    <t>repit@lecatal.ca</t>
  </si>
  <si>
    <t>Centre d'hébergement Sainte-Dorothée</t>
  </si>
  <si>
    <t>350, boul. Samson</t>
  </si>
  <si>
    <t>Laval  QC</t>
  </si>
  <si>
    <t>H7X 1J4</t>
  </si>
  <si>
    <t>Catherine Asselin</t>
  </si>
  <si>
    <t>(450) 689-0933 poste</t>
  </si>
  <si>
    <t>catherine.asselin.cissslav@ssss.gouv.qc.ca</t>
  </si>
  <si>
    <t>FADOQ</t>
  </si>
  <si>
    <t>Région des Laurentides</t>
  </si>
  <si>
    <t>1323, rue Labelle</t>
  </si>
  <si>
    <t>Mont-Tremblant QC</t>
  </si>
  <si>
    <t>J8E 2N5</t>
  </si>
  <si>
    <t>Michael Leduc</t>
  </si>
  <si>
    <t>(819) 429-5858 poste 223</t>
  </si>
  <si>
    <t>michael@fadoqlaurentides.org</t>
  </si>
  <si>
    <t>Le Groupe Édifio</t>
  </si>
  <si>
    <t>Domaine Lanaudière</t>
  </si>
  <si>
    <t>1000, Place De L'Esplanade</t>
  </si>
  <si>
    <t>Mascouche QC</t>
  </si>
  <si>
    <t>J7K 0R9</t>
  </si>
  <si>
    <t>Patrick Daigneault</t>
  </si>
  <si>
    <t>(450) 417-6161 poste 2270</t>
  </si>
  <si>
    <t>loisirs@domainelanaudiere.ca</t>
  </si>
  <si>
    <t>Le Renoir S.E.C.</t>
  </si>
  <si>
    <t>505, rue Cardinal</t>
  </si>
  <si>
    <t>H7V 3Y8</t>
  </si>
  <si>
    <t>Andrée Rochon</t>
  </si>
  <si>
    <t>(450) 688-8505 poste 7025</t>
  </si>
  <si>
    <t>arochon@cogir.net</t>
  </si>
  <si>
    <t>CHSLD Sainte-Rose</t>
  </si>
  <si>
    <t>280, boul. du Roi-du-Nord</t>
  </si>
  <si>
    <t>H7L 4L2</t>
  </si>
  <si>
    <t>France Nardelli</t>
  </si>
  <si>
    <t>(450) 622-4478 poste 64711</t>
  </si>
  <si>
    <t>fnardelli.csssl@ssss.gouv.qc.ca</t>
  </si>
  <si>
    <t>Centre d'hébergement de Saint-Gabriel-de-Brandon</t>
  </si>
  <si>
    <t>90, rue Maskinongé</t>
  </si>
  <si>
    <t>Saint-Gabriel-de-Brandon QC</t>
  </si>
  <si>
    <t>J0K 2N0</t>
  </si>
  <si>
    <t>Sébastien Bélisle</t>
  </si>
  <si>
    <t>(450) 835-4712 poste 5343</t>
  </si>
  <si>
    <t>sebastien.belisle.cissslan@ssss.gouv.qc.ca</t>
  </si>
  <si>
    <t>Groupe Santé Arbec</t>
  </si>
  <si>
    <t>Centre d'hébergement Heather</t>
  </si>
  <si>
    <t>3931, rue Lakeshore</t>
  </si>
  <si>
    <t>Rawdon QC</t>
  </si>
  <si>
    <t>J0K 1S0</t>
  </si>
  <si>
    <t>Brigitte Aubin</t>
  </si>
  <si>
    <t>(450) 834-3070 poste 1015</t>
  </si>
  <si>
    <t>loisirs.rawdon@groupesantearbec.com</t>
  </si>
  <si>
    <t>Centre hospitalier régional de Lanaudière</t>
  </si>
  <si>
    <t>1000, boul. Sainte-Anne</t>
  </si>
  <si>
    <t>Saint-Charles-Borromée QC</t>
  </si>
  <si>
    <t>J6E 6J2</t>
  </si>
  <si>
    <t>Nancy Taylor</t>
  </si>
  <si>
    <t>(450) 759-8222 poste 5381</t>
  </si>
  <si>
    <t>nancy.taylor.cissslan@ssss.gouv.qc.ca</t>
  </si>
  <si>
    <t>Centre d'hébergement Drapeau-Deschambault</t>
  </si>
  <si>
    <t>100, rue Chanoine-Lionel-Groulx</t>
  </si>
  <si>
    <t>Sainte-Thérèse QC</t>
  </si>
  <si>
    <t>J7E 5E1</t>
  </si>
  <si>
    <t>Marie-Claude Parenteau</t>
  </si>
  <si>
    <t>(450) 433-2777 poste 63370</t>
  </si>
  <si>
    <t>marie-claude.parenteau.clscjoc@ssss.gouv.qc.ca</t>
  </si>
  <si>
    <t>Centre d'hébergement de L'Assomption</t>
  </si>
  <si>
    <t>410, boul. l'Ange-Gardien</t>
  </si>
  <si>
    <t>L'Assomption  QC</t>
  </si>
  <si>
    <t>J5W 1S7</t>
  </si>
  <si>
    <t>Erika Raymond</t>
  </si>
  <si>
    <t>(450) 589-2101 poste 68579</t>
  </si>
  <si>
    <t>erika.raymond@cssssl.ca</t>
  </si>
  <si>
    <t>InterAction Loisirs</t>
  </si>
  <si>
    <t>435, boul. Curé-Labelle, bureau 219</t>
  </si>
  <si>
    <t>H7V 2S8</t>
  </si>
  <si>
    <t>Marie Bouchart d'Orval</t>
  </si>
  <si>
    <t>(450) 681-1536 poste</t>
  </si>
  <si>
    <t>mariebdorval@interactionloisirs.com</t>
  </si>
  <si>
    <t>Centre d'hébergement Fernand-Larocque</t>
  </si>
  <si>
    <t>5436, boul. Lévesque Est</t>
  </si>
  <si>
    <t>H7C 1N7</t>
  </si>
  <si>
    <t>Marie-Christine Cyr</t>
  </si>
  <si>
    <t>(450) 661-5440 poste 125134</t>
  </si>
  <si>
    <t>marie-christine.cyr.cissslav@ssss.gouv.qc.ca</t>
  </si>
  <si>
    <t>Santé Courville inc.</t>
  </si>
  <si>
    <t>Santé Courville Laval</t>
  </si>
  <si>
    <t>5200, 80e Rue</t>
  </si>
  <si>
    <t>H7R 5T6</t>
  </si>
  <si>
    <t>Dominik Brault</t>
  </si>
  <si>
    <t>(450) 627-7990 poste 236</t>
  </si>
  <si>
    <t>dominik.brault.sc@ssss.gouv.qc.ca</t>
  </si>
  <si>
    <t>Résidence du Bonheur</t>
  </si>
  <si>
    <t>5855, rue Boulard</t>
  </si>
  <si>
    <t>H7B 1A3</t>
  </si>
  <si>
    <t>Chloé Deslauriers-Demers</t>
  </si>
  <si>
    <t>(450) 666-1567 poste 111</t>
  </si>
  <si>
    <t>loisir@residencedubonheur.com</t>
  </si>
  <si>
    <t>Horizon Gestion de résidence</t>
  </si>
  <si>
    <t>Villagia de l'Île Paton</t>
  </si>
  <si>
    <t>25, rue Promenade des Îles</t>
  </si>
  <si>
    <t>H7W 0A1</t>
  </si>
  <si>
    <t>Kimberly Thorburn</t>
  </si>
  <si>
    <t>(450) 681-2600 poste 6007</t>
  </si>
  <si>
    <t>loisirs@villagia.ca</t>
  </si>
  <si>
    <t>Centre d'hébergement Armand-Marchand</t>
  </si>
  <si>
    <t>771, rue Principale</t>
  </si>
  <si>
    <t>Saint-Liguori QC</t>
  </si>
  <si>
    <t>J0K 2X0</t>
  </si>
  <si>
    <t>Marie-Eve Dumas</t>
  </si>
  <si>
    <t>(450) 753-7062 poste</t>
  </si>
  <si>
    <t>marie-eve.dumas.csssnl@ssss.gouv.qc.ca</t>
  </si>
  <si>
    <t>CHSLD de la Côte Boisée</t>
  </si>
  <si>
    <t>4300, rue d'Angora</t>
  </si>
  <si>
    <t>Terrebonne  QC</t>
  </si>
  <si>
    <t>J6X 4P1</t>
  </si>
  <si>
    <t>Camille Bisson</t>
  </si>
  <si>
    <t>(450) 471-5877 poste 369</t>
  </si>
  <si>
    <t>camille.bisson@ssss.gouv.qc.ca</t>
  </si>
  <si>
    <t>Résidence Le Faubourg</t>
  </si>
  <si>
    <t>687, rue Notre-Dame</t>
  </si>
  <si>
    <t>Repentigny  QC</t>
  </si>
  <si>
    <t>J6A 2W5</t>
  </si>
  <si>
    <t>Isabelle St-Onge</t>
  </si>
  <si>
    <t>(450) 582-2696 poste 190</t>
  </si>
  <si>
    <t>faubourg.loisirs@groupelumain.com</t>
  </si>
  <si>
    <t>Mécanisme d'Assistance pour Usagers Vulnérables (MAUV)</t>
  </si>
  <si>
    <t>230, boul. du Roi-du-Nord</t>
  </si>
  <si>
    <t>H7L 1W9</t>
  </si>
  <si>
    <t>Claudine Fostier</t>
  </si>
  <si>
    <t>(514) 708-6288 poste</t>
  </si>
  <si>
    <t>dfr@mauv.ca</t>
  </si>
  <si>
    <t>Résidence Le Pré-Blanc</t>
  </si>
  <si>
    <t>937, rue Notre-Dame</t>
  </si>
  <si>
    <t>J5Y 1C9</t>
  </si>
  <si>
    <t>Sarah Dettmers</t>
  </si>
  <si>
    <t>(450) 657-1888 poste</t>
  </si>
  <si>
    <t>preblanc.loisirs@groupelumain.com</t>
  </si>
  <si>
    <t>Centre d'hébergement Hubert-Maisonneuve</t>
  </si>
  <si>
    <t>365, chemin de la Grande-Côte</t>
  </si>
  <si>
    <t>Rosemère QC</t>
  </si>
  <si>
    <t>J7A 1K4</t>
  </si>
  <si>
    <t>Brigitte Cloutier</t>
  </si>
  <si>
    <t>(450) 433-2777 poste 63524</t>
  </si>
  <si>
    <t>loisirs.hm.cissslau@ssss.gouv.qc.ca</t>
  </si>
  <si>
    <t>CHSLD Vigi Yves-Blais</t>
  </si>
  <si>
    <t>2893, av. des Ancêtres</t>
  </si>
  <si>
    <t>Mascouche  QC</t>
  </si>
  <si>
    <t>J7K 1X6</t>
  </si>
  <si>
    <t>Esther Latourès</t>
  </si>
  <si>
    <t>(450) 474-6991 poste 309</t>
  </si>
  <si>
    <t>elatoures@vigisante.com</t>
  </si>
  <si>
    <t>Manoir Saint-Patrice inc.</t>
  </si>
  <si>
    <t>3615, boul. Perron</t>
  </si>
  <si>
    <t>H7V 1P4</t>
  </si>
  <si>
    <t>Julie Lafleur</t>
  </si>
  <si>
    <t>(450) 681-1621 poste 237</t>
  </si>
  <si>
    <t>jlafleur_spatrice@ssss.gouv.qc.ca</t>
  </si>
  <si>
    <t>Résidence L'Angélus</t>
  </si>
  <si>
    <t>5855, boul. des Mille-Îles</t>
  </si>
  <si>
    <t>H7B 1A2</t>
  </si>
  <si>
    <t>Véronique Martin</t>
  </si>
  <si>
    <t>(450) 720-0220 poste 190</t>
  </si>
  <si>
    <t>angelus.loisirs@groupelumain.com</t>
  </si>
  <si>
    <t>Centre multiservices de santé et de services sociaux Claude-David</t>
  </si>
  <si>
    <t>135, boul. Claude-David</t>
  </si>
  <si>
    <t>J6A 1N6</t>
  </si>
  <si>
    <t>Julie Quintin</t>
  </si>
  <si>
    <t>(450) 654-7229 poste 63204</t>
  </si>
  <si>
    <t>julie.quintin@ssss.gouv.qc.ca</t>
  </si>
  <si>
    <t>Centre d'hébergement de Saint-Donat</t>
  </si>
  <si>
    <t>430, rue Bellevue</t>
  </si>
  <si>
    <t>Saint-Donat QC</t>
  </si>
  <si>
    <t>J0T 2C0</t>
  </si>
  <si>
    <t>Josiane Goyer</t>
  </si>
  <si>
    <t>(819) 424-2503 poste 229</t>
  </si>
  <si>
    <t>josiane.goyer.cissslan@ssss.gouv.qc.ca</t>
  </si>
  <si>
    <t>Mandala Santé</t>
  </si>
  <si>
    <t>Résidence Antoine-Feuillon</t>
  </si>
  <si>
    <t>82, 46e Avenue</t>
  </si>
  <si>
    <t>Bois-des-Fillions QC</t>
  </si>
  <si>
    <t>J6Z 2M5</t>
  </si>
  <si>
    <t>Francine Leblanc</t>
  </si>
  <si>
    <t>(450) 312-1000 poste 605</t>
  </si>
  <si>
    <t>loisirs.afeuillon@mandalasante.com</t>
  </si>
  <si>
    <t>Centre de jour « Mieux Vivre »</t>
  </si>
  <si>
    <t>30, rue Sainte-Anne</t>
  </si>
  <si>
    <t>Saint-Jacques QC</t>
  </si>
  <si>
    <t>J0K 2R0</t>
  </si>
  <si>
    <t>Sonia Michaud</t>
  </si>
  <si>
    <t>(450) 839-2695 poste 618</t>
  </si>
  <si>
    <t>sonia.michaud.csssnl@ssss.gouv.qc.ca</t>
  </si>
  <si>
    <t>CHSLD St-Jude</t>
  </si>
  <si>
    <t>4410, boul. Saint-Martin Ouest</t>
  </si>
  <si>
    <t>H7T 1C3</t>
  </si>
  <si>
    <t>Mercédès Provencher</t>
  </si>
  <si>
    <t>(450) 687-7714 poste 2240</t>
  </si>
  <si>
    <t>mercedes.provencher.sj@age-3.com</t>
  </si>
  <si>
    <t>Centre d'hébergement de Labelle</t>
  </si>
  <si>
    <t>50, rue de l'Église</t>
  </si>
  <si>
    <t>Labelle QC</t>
  </si>
  <si>
    <t>J0T 1H0</t>
  </si>
  <si>
    <t>Guylaine Terreault</t>
  </si>
  <si>
    <t>(819) 686-2372 poste 36019</t>
  </si>
  <si>
    <t>guylaine.terreault.sommets@ssss.gouv.qc.ca</t>
  </si>
  <si>
    <t>Boisé Notre-Dame</t>
  </si>
  <si>
    <t>3055, boul. Notre-Dame</t>
  </si>
  <si>
    <t>H7V 4C6</t>
  </si>
  <si>
    <t>Mercedes Bleau</t>
  </si>
  <si>
    <t>(450) 681-3055 poste 7188</t>
  </si>
  <si>
    <t>loisir@boisenotredame.com</t>
  </si>
  <si>
    <t>CHSLD Vigi Deux-Montagnes</t>
  </si>
  <si>
    <t>580, 20e Avenue</t>
  </si>
  <si>
    <t>Deux-Montagnes QC</t>
  </si>
  <si>
    <t>J7R 7E9</t>
  </si>
  <si>
    <t>Geneviève Bélanger</t>
  </si>
  <si>
    <t>(450) 473-5111 poste 308</t>
  </si>
  <si>
    <t>gbelanger@vigisante.com</t>
  </si>
  <si>
    <t>CHSLD L.-B.-Desjardins inc.</t>
  </si>
  <si>
    <t>55, rue Hochar</t>
  </si>
  <si>
    <t>Saint-Sauveur QC</t>
  </si>
  <si>
    <t>J0R 1R6</t>
  </si>
  <si>
    <t>Claire Gelineault</t>
  </si>
  <si>
    <t>(450) 227-2241 poste 230</t>
  </si>
  <si>
    <t>loisirs@chslddesjardins.com</t>
  </si>
  <si>
    <t>Pavillon Philippe-Lapointe</t>
  </si>
  <si>
    <t>234, rue Saint-Vincent</t>
  </si>
  <si>
    <t>Sainte-Agathe-des-Monts  QC</t>
  </si>
  <si>
    <t>J8C 2B8</t>
  </si>
  <si>
    <t>Michèle Lemay</t>
  </si>
  <si>
    <t>(819) 324-4000 poste 34607</t>
  </si>
  <si>
    <t>michele.lemay.cissslau@ssss.gouv.qc.ca</t>
  </si>
  <si>
    <t>CHSLD Vigi l'Orchidée Blanche</t>
  </si>
  <si>
    <t>2577, boul. René-Laennec</t>
  </si>
  <si>
    <t>H7K 3V4</t>
  </si>
  <si>
    <t>Cassandra Ciampa</t>
  </si>
  <si>
    <t>(450) 629-1200 poste 307</t>
  </si>
  <si>
    <t>cciampa@vigisante.com</t>
  </si>
  <si>
    <t>CHSLD Émile-McDuff</t>
  </si>
  <si>
    <t>1440, boul. Iberville</t>
  </si>
  <si>
    <t>J5Y 4G2</t>
  </si>
  <si>
    <t>Linda Ouellette</t>
  </si>
  <si>
    <t>(450) 704-4008 poste 13082</t>
  </si>
  <si>
    <t>loisirs.repentigny@groupesantearbec.com</t>
  </si>
  <si>
    <t>Maison l'étincelle Lachenaie</t>
  </si>
  <si>
    <t>1501, rue Yves-Blais</t>
  </si>
  <si>
    <t>J6V 1P7</t>
  </si>
  <si>
    <t>Dominic Pelletier</t>
  </si>
  <si>
    <t>(450) 914-0940 poste 1107</t>
  </si>
  <si>
    <t>loisirs@ridelanaudiere.com</t>
  </si>
  <si>
    <t>Centre d'hébergement Saint-Eusèbe</t>
  </si>
  <si>
    <t>585, boul. Manseau</t>
  </si>
  <si>
    <t>J6E 3E5</t>
  </si>
  <si>
    <t>Luc Deschênes</t>
  </si>
  <si>
    <t>(450) 759-8222 poste 2748</t>
  </si>
  <si>
    <t>luc.deschenes.cissslan@ssss.gouv.qc.ca</t>
  </si>
  <si>
    <t>Résidence Le Roseau</t>
  </si>
  <si>
    <t>25, 76e Avenue Est</t>
  </si>
  <si>
    <t>J7C 0L8</t>
  </si>
  <si>
    <t>Vanessa Leblanc</t>
  </si>
  <si>
    <t>(450) 430-0523 poste 285</t>
  </si>
  <si>
    <t>roseau.loisirs@groupelumain.com</t>
  </si>
  <si>
    <t>Centre d'hébergement La Pinière</t>
  </si>
  <si>
    <t>4895, rue Saint-Joseph</t>
  </si>
  <si>
    <t>H7C 1H6</t>
  </si>
  <si>
    <t>Dorothy Patel</t>
  </si>
  <si>
    <t>(450) 661-3305 poste 51111</t>
  </si>
  <si>
    <t>dorothy.patel.cissslav@ssss.gouv.qc.ca</t>
  </si>
  <si>
    <t>CHSLD Résidence Riviera inc.</t>
  </si>
  <si>
    <t>2999, boul. Notre-Dame</t>
  </si>
  <si>
    <t>H7V 4C4</t>
  </si>
  <si>
    <t>Nadine Léger</t>
  </si>
  <si>
    <t>(450) 682-0111 poste 1127</t>
  </si>
  <si>
    <t>loisirs_riviera@ssss.gouv.qc.ca</t>
  </si>
  <si>
    <t>Centre d’hébergement Champlain-de-la-Villa-Soleil</t>
  </si>
  <si>
    <t>825, rue Melançon</t>
  </si>
  <si>
    <t>Saint-Jérôme QC</t>
  </si>
  <si>
    <t>J7Z 4L1</t>
  </si>
  <si>
    <t>Mélissa Girard</t>
  </si>
  <si>
    <t>(450) 432-3100 poste 335</t>
  </si>
  <si>
    <t>mgirard.champlain@ssss.gouv.qc.ca</t>
  </si>
  <si>
    <t>RPA Villa Sainte-Rose</t>
  </si>
  <si>
    <t>319, boulevard Marc-Aurèle Fortin</t>
  </si>
  <si>
    <t>H7L 2A3</t>
  </si>
  <si>
    <t>Marina Gauthier</t>
  </si>
  <si>
    <t>(450) 625-9000 poste 554</t>
  </si>
  <si>
    <t>marina.gauthier@villasterose.com</t>
  </si>
  <si>
    <t>SEC RDM</t>
  </si>
  <si>
    <t>25, rue du Marché</t>
  </si>
  <si>
    <t>J7E 5T2</t>
  </si>
  <si>
    <t>Evelyne Rousseau-Emard</t>
  </si>
  <si>
    <t>(450) 433-6544 poste 228</t>
  </si>
  <si>
    <t>csl@lesresidencesdumarche.com</t>
  </si>
  <si>
    <t>Résidence Le Voilier</t>
  </si>
  <si>
    <t>24, rue Globensky</t>
  </si>
  <si>
    <t>J7Z 7E8</t>
  </si>
  <si>
    <t>Michael Bourgouin</t>
  </si>
  <si>
    <t>(450) 432-3939 poste</t>
  </si>
  <si>
    <t>voilier.loisirs@groupelumain.com</t>
  </si>
  <si>
    <t>Résidence Les Ficelles</t>
  </si>
  <si>
    <t>3860, boul. Lévesque Ouest</t>
  </si>
  <si>
    <t>H7V 1G7</t>
  </si>
  <si>
    <t>Valérie Robert</t>
  </si>
  <si>
    <t>(450) 682-1313 poste 190</t>
  </si>
  <si>
    <t>ficelles.loisirs@groupelumain.com</t>
  </si>
  <si>
    <t>Chartwell L'Unique</t>
  </si>
  <si>
    <t>435, rue Bibeau</t>
  </si>
  <si>
    <t>Saint-Eustache QC</t>
  </si>
  <si>
    <t>J7R 0C7</t>
  </si>
  <si>
    <t>Valérie Lefebvre</t>
  </si>
  <si>
    <t>(579) 379-8903 poste</t>
  </si>
  <si>
    <t>vlefebvre@chartwell.com</t>
  </si>
  <si>
    <t>CHSLD Michèle-Bohec</t>
  </si>
  <si>
    <t>1350, boul. Michèle-Bohec</t>
  </si>
  <si>
    <t>J7C 5S4</t>
  </si>
  <si>
    <t>Ariane Tremblay</t>
  </si>
  <si>
    <t>(450) 970-3330 poste 16082</t>
  </si>
  <si>
    <t>Loisirs.Blainville@groupesantearbec.com</t>
  </si>
  <si>
    <t>CHSLD Louise-Faubert</t>
  </si>
  <si>
    <t>300, rue du Docteur-Charles-Léonard</t>
  </si>
  <si>
    <t>J7Y 0N2</t>
  </si>
  <si>
    <t>Karine Jolivet</t>
  </si>
  <si>
    <t>(450) 710-1770 poste 14082</t>
  </si>
  <si>
    <t>loisirs.st-jerome@groupesantearbec.com</t>
  </si>
  <si>
    <t>Centre d'hébergement Saint-Antoine-de-Padoue</t>
  </si>
  <si>
    <t>521, rue St-Antoine</t>
  </si>
  <si>
    <t>Saint-Lin-Laurentides QC</t>
  </si>
  <si>
    <t>J5M 3A3</t>
  </si>
  <si>
    <t>Marielle Roch</t>
  </si>
  <si>
    <t>(450) 439-2609 poste 540</t>
  </si>
  <si>
    <t>marielle.roch.cissslan@ssss.gouv.qc.ca</t>
  </si>
  <si>
    <t>Centre d'hébergement de Saint-Eustache</t>
  </si>
  <si>
    <t>55, rue Chénier</t>
  </si>
  <si>
    <t>J7R 4Y8</t>
  </si>
  <si>
    <t>Amélie Pronovost</t>
  </si>
  <si>
    <t>(450) 472-0013 poste</t>
  </si>
  <si>
    <t>amelie.pronovost.cissslau@ssss.gouv.qc.ca</t>
  </si>
  <si>
    <t>Centre d'hébergement de Repentigny</t>
  </si>
  <si>
    <t>250, boul. Brien</t>
  </si>
  <si>
    <t>J6A 7E9</t>
  </si>
  <si>
    <t>Martin Gadouas</t>
  </si>
  <si>
    <t>(450) 585-4884 poste 2205</t>
  </si>
  <si>
    <t>martin.gadouas.cissslan@ssss.gouv.qc.ca</t>
  </si>
  <si>
    <t>SEC IVVI</t>
  </si>
  <si>
    <t>3100, Promenade du Quartier-Saint-Martin</t>
  </si>
  <si>
    <t>H7T 0P2</t>
  </si>
  <si>
    <t>Patricia Pianta</t>
  </si>
  <si>
    <t>(450) 505-2884 poste</t>
  </si>
  <si>
    <t>csl@residenceivvi.com</t>
  </si>
  <si>
    <t>CHSLD des Moulins</t>
  </si>
  <si>
    <t>751, rue Marcel-de-la-Sablonnière</t>
  </si>
  <si>
    <t>J6Y 0M4</t>
  </si>
  <si>
    <t>Lucie Dagenais</t>
  </si>
  <si>
    <t>(450) 824-1340 poste 12082</t>
  </si>
  <si>
    <t>Loisirs.Terrebonne@groupesantearbec.com</t>
  </si>
  <si>
    <t>Centre d'hébergement Brassard</t>
  </si>
  <si>
    <t>390, rue Brassard</t>
  </si>
  <si>
    <t>Saint-Michel-des-Saints QC</t>
  </si>
  <si>
    <t>J0K 3B0</t>
  </si>
  <si>
    <t>Jean-François Mérineau</t>
  </si>
  <si>
    <t>(450) 833-6331 poste 225</t>
  </si>
  <si>
    <t>jean-francois.merineau.cissslan@ssss.gouv.qc.ca</t>
  </si>
  <si>
    <t>CHSLD de Blainville</t>
  </si>
  <si>
    <t>1352, boulevard Michèle-Bohec</t>
  </si>
  <si>
    <t>Manon Beaulieu</t>
  </si>
  <si>
    <t>(450) 420-8551 poste 63755</t>
  </si>
  <si>
    <t>manon.beaulieu.cissslau@ssss.gouv.qc.ca</t>
  </si>
  <si>
    <t>SEC 45N</t>
  </si>
  <si>
    <t>2505, rue Prudent-Beaudry</t>
  </si>
  <si>
    <t>J7K 0X5</t>
  </si>
  <si>
    <t>Suzie Bouchard</t>
  </si>
  <si>
    <t>(450) 722-2788 poste</t>
  </si>
  <si>
    <t>csl@residence45nord.com</t>
  </si>
  <si>
    <t>CHSLD des Patriotes</t>
  </si>
  <si>
    <t>787, boul. Arthur-Sauvé</t>
  </si>
  <si>
    <t>J7R 4K3</t>
  </si>
  <si>
    <t>Émilie Pelletier</t>
  </si>
  <si>
    <t>(450) 974-9696 poste 322</t>
  </si>
  <si>
    <t>animation.patriotes@mandalasante.com</t>
  </si>
  <si>
    <t>Centre d'hébergement Alphonse-Rondeau</t>
  </si>
  <si>
    <t>419, rue Faust</t>
  </si>
  <si>
    <t>Lanoraie QC</t>
  </si>
  <si>
    <t>J0K 1E0</t>
  </si>
  <si>
    <t>Louise Lefebvre</t>
  </si>
  <si>
    <t>(450) 887-2343 poste 229</t>
  </si>
  <si>
    <t>Louise.Lefebvre.csssnl@ssss.gouv.qc.ca</t>
  </si>
  <si>
    <t>Manoir Les Retrouvailles</t>
  </si>
  <si>
    <t>905, boul. des Laurentides</t>
  </si>
  <si>
    <t>J7Z 6W7</t>
  </si>
  <si>
    <t>Noémie Thomas</t>
  </si>
  <si>
    <t>(450) 431-7555 poste</t>
  </si>
  <si>
    <t>nthomas@inso.ca</t>
  </si>
  <si>
    <t>Centre d'hébergement de Mont-Tremblant</t>
  </si>
  <si>
    <t>925, rue de Saint-Jovite</t>
  </si>
  <si>
    <t>Mont-Tremblant  QC</t>
  </si>
  <si>
    <t>J8E 3J8</t>
  </si>
  <si>
    <t>Danielle Thibault</t>
  </si>
  <si>
    <t>(819) 425-2793 poste</t>
  </si>
  <si>
    <t>danielle.thibault.cissslau@ssss.gouv.qc.ca</t>
  </si>
  <si>
    <t>Chartwell Manoir Saint-Jérôme</t>
  </si>
  <si>
    <t>335, rue des Pins</t>
  </si>
  <si>
    <t>J7Z 0A2</t>
  </si>
  <si>
    <t>Caroline Ravary</t>
  </si>
  <si>
    <t>(450) 710-2119 poste</t>
  </si>
  <si>
    <t>carravary@chartwell.com</t>
  </si>
  <si>
    <t>Chartwell Les Écores</t>
  </si>
  <si>
    <t>1800, boul. Cartier Est</t>
  </si>
  <si>
    <t>H7G 4R6</t>
  </si>
  <si>
    <t>Paola Piro</t>
  </si>
  <si>
    <t>(450) 667-6991 poste 204</t>
  </si>
  <si>
    <t>ppiro@chartwell.com</t>
  </si>
  <si>
    <t>Chartwell Le Teasdale</t>
  </si>
  <si>
    <t>950, boul. Lucille-Teasdale</t>
  </si>
  <si>
    <t>J6V 0G5</t>
  </si>
  <si>
    <t>Benoit Béliveau</t>
  </si>
  <si>
    <t>(450) 765-2040 poste 1500</t>
  </si>
  <si>
    <t>bbeliveau@chartwell.com</t>
  </si>
  <si>
    <t>CHSLD de Laval</t>
  </si>
  <si>
    <t>2805, boul. Chomedey</t>
  </si>
  <si>
    <t>H7P 0C2</t>
  </si>
  <si>
    <t>Johanne Couture</t>
  </si>
  <si>
    <t>(450) 238-7646 poste</t>
  </si>
  <si>
    <t>loisirs@chslddelaval.com</t>
  </si>
  <si>
    <t>CHSLD des Hauteurs</t>
  </si>
  <si>
    <t>707, boul. Sainte-Adèle</t>
  </si>
  <si>
    <t>J8B 2N1</t>
  </si>
  <si>
    <t>Patrick Lanthier</t>
  </si>
  <si>
    <t>(450) 229-6601 poste 77152</t>
  </si>
  <si>
    <t>patrick.lanthier.cissslau@ssss.gouv.qc.ca</t>
  </si>
  <si>
    <t>CHSLD Val-des-Brises</t>
  </si>
  <si>
    <t>3155, boulevard Michel-Ange</t>
  </si>
  <si>
    <t>H7E 0J1</t>
  </si>
  <si>
    <t>Brigitte Boudreau</t>
  </si>
  <si>
    <t>(450) 661-9131 poste 65800</t>
  </si>
  <si>
    <t>bboudreau.csssl@ssss.gouv.qc.ca</t>
  </si>
  <si>
    <t>Résidence Au Coeur de la Vie d'Argenteuil</t>
  </si>
  <si>
    <t>167, route du Long-Sault</t>
  </si>
  <si>
    <t>Saint-André-d'Argenteuil QC</t>
  </si>
  <si>
    <t>J0V 1X0</t>
  </si>
  <si>
    <t>Geneviève Ranger</t>
  </si>
  <si>
    <t>(450) 537-3835 poste</t>
  </si>
  <si>
    <t>genevieve.ranger@aucoeurdelavie.ca</t>
  </si>
  <si>
    <t>CHUS - Maisons des aînés et alternatives de Sherbrooke</t>
  </si>
  <si>
    <t>2020, rue André-Breton</t>
  </si>
  <si>
    <t>J1G 5G7</t>
  </si>
  <si>
    <t>SEC VAST</t>
  </si>
  <si>
    <t>300, rue De Murano</t>
  </si>
  <si>
    <t>Sainte-Julie QC</t>
  </si>
  <si>
    <t>J3E 0C6</t>
  </si>
  <si>
    <t>Mélissa Perreault</t>
  </si>
  <si>
    <t>(438) 408-9375 poste</t>
  </si>
  <si>
    <t>csl@residencevast.com</t>
  </si>
  <si>
    <t>CISSS de la Montérégie-Centre</t>
  </si>
  <si>
    <t>CHSLD Val-Joli</t>
  </si>
  <si>
    <t>1425, rue Notre-Dame</t>
  </si>
  <si>
    <t>Saint-Césaire QC</t>
  </si>
  <si>
    <t>J0L 1T0</t>
  </si>
  <si>
    <t>Geneviève Ledoux</t>
  </si>
  <si>
    <t>(450) 469-3194 poste</t>
  </si>
  <si>
    <t>genevieve.ledoux2.cisssmc16@ssss.gouv.qc.ca</t>
  </si>
  <si>
    <t>CHSLD Saint-Joseph</t>
  </si>
  <si>
    <t>100, rue Martel</t>
  </si>
  <si>
    <t>Chambly QC</t>
  </si>
  <si>
    <t>J3L 1V3</t>
  </si>
  <si>
    <t>Mathilde Fortin</t>
  </si>
  <si>
    <t>(450) 359-5555 poste 8735</t>
  </si>
  <si>
    <t>mathilde.fortin.cisssmc16@ssss.gouv.qc.ca</t>
  </si>
  <si>
    <t>CISSS de la Montérégie-Ouest</t>
  </si>
  <si>
    <t>CHSLD Laurent-Bergevin</t>
  </si>
  <si>
    <t>200, boul. Perrot</t>
  </si>
  <si>
    <t>Île-Perrot QC</t>
  </si>
  <si>
    <t>J7V 7M7</t>
  </si>
  <si>
    <t>Anne Séguin</t>
  </si>
  <si>
    <t>(514) 453-5860 poste 238</t>
  </si>
  <si>
    <t>anne.seguin.csssvs16@ssss.gouv.qc.ca</t>
  </si>
  <si>
    <t>CISSS de la Montérégie-Est</t>
  </si>
  <si>
    <t>Centre d'hébergement de Tracy</t>
  </si>
  <si>
    <t>4205, rue Frontenac</t>
  </si>
  <si>
    <t>Sorel-Tracy QC</t>
  </si>
  <si>
    <t>J3R 4G8</t>
  </si>
  <si>
    <t>Geneviève Piché</t>
  </si>
  <si>
    <t>(450) 743-4924 poste 438</t>
  </si>
  <si>
    <t>genevieve.piche.cisssme16@ssss.gouv.qc.ca</t>
  </si>
  <si>
    <t>CHSLD Ste-Croix</t>
  </si>
  <si>
    <t>300, rue du Docteur-Poulin</t>
  </si>
  <si>
    <t>Marieville QC</t>
  </si>
  <si>
    <t>J3M 1L7</t>
  </si>
  <si>
    <t>Marie-Andrée Lorange</t>
  </si>
  <si>
    <t>(450) 460-4475 poste 8176</t>
  </si>
  <si>
    <t>marie-andree.lorange.cssshrr16@ssss.gouv.qc.ca</t>
  </si>
  <si>
    <t>Centre d'hébergement du Manoir-Trinité</t>
  </si>
  <si>
    <t>1275, boul. Jacques-Cartier Est</t>
  </si>
  <si>
    <t>Longueuil QC</t>
  </si>
  <si>
    <t>J4M 2Y8</t>
  </si>
  <si>
    <t>Cédric Racine</t>
  </si>
  <si>
    <t>(450) 674-4948 poste 74225</t>
  </si>
  <si>
    <t>cedric.racine.cisssme16@ssss.gouv.qc.ca</t>
  </si>
  <si>
    <t>SEC Lilo</t>
  </si>
  <si>
    <t>105, boul. Don Quichotte</t>
  </si>
  <si>
    <t>L'Île-Perrot QC</t>
  </si>
  <si>
    <t>J7V 6X2</t>
  </si>
  <si>
    <t>Lyne Bissonnette</t>
  </si>
  <si>
    <t>(514) 646-8008 poste</t>
  </si>
  <si>
    <t>csl@residencelilo.com</t>
  </si>
  <si>
    <t>Centre d'hébergement Cécile-Godin</t>
  </si>
  <si>
    <t>55, rue Saint-André</t>
  </si>
  <si>
    <t>Beauharnois QC</t>
  </si>
  <si>
    <t>J6N 3G7</t>
  </si>
  <si>
    <t>Gabrielle Gagné</t>
  </si>
  <si>
    <t>(450) 429-6403 poste 4323</t>
  </si>
  <si>
    <t>gabrielle.gagne.cisssmo16@ssss.gouv.qc.ca</t>
  </si>
  <si>
    <t>Centre d'hébergement du Chevalier-de Lévis</t>
  </si>
  <si>
    <t>40, rue Lévis</t>
  </si>
  <si>
    <t>J4H 1S5</t>
  </si>
  <si>
    <t>Casandra Flibotte</t>
  </si>
  <si>
    <t>(450) 670-5110 poste</t>
  </si>
  <si>
    <t>casandra.flibotte.cisssme16@ssss.gouv.qc.ca</t>
  </si>
  <si>
    <t>Centre d'hébergement Champlain Jean-Louis-Lapierre</t>
  </si>
  <si>
    <t>199, rue Saint-Pierre</t>
  </si>
  <si>
    <t>Saint-Constant QC</t>
  </si>
  <si>
    <t>J5A 2N8</t>
  </si>
  <si>
    <t>Catherine Derome</t>
  </si>
  <si>
    <t>(450) 632-4451 poste 305</t>
  </si>
  <si>
    <t>cderome.champlain@ssss.gouv.qc.ca</t>
  </si>
  <si>
    <t>CHSLD Champagnat</t>
  </si>
  <si>
    <t>370, 5e Avenue</t>
  </si>
  <si>
    <t>Saint-Jean-sur-Richelieu  QC</t>
  </si>
  <si>
    <t>J2X 1V1</t>
  </si>
  <si>
    <t>Julie L'Écuyer</t>
  </si>
  <si>
    <t>(450) 347-3769 poste 4737</t>
  </si>
  <si>
    <t>julie.lecuyer.cssshrr16@ssss.gouv.qc.ca</t>
  </si>
  <si>
    <t>Centre d'hégergement René-Lévesque</t>
  </si>
  <si>
    <t>1901, rue Claude</t>
  </si>
  <si>
    <t>J4G 1Y5</t>
  </si>
  <si>
    <t>Karine Caron</t>
  </si>
  <si>
    <t>(450) 651-2210 poste</t>
  </si>
  <si>
    <t>karine.caron.cisssme16@ssss.gouv.qc.ca</t>
  </si>
  <si>
    <t>Centre d'hébergement de Mgr-Coderre</t>
  </si>
  <si>
    <t>2761, rue Beauvais</t>
  </si>
  <si>
    <t>J4M 2A4</t>
  </si>
  <si>
    <t>Claude Surprenant</t>
  </si>
  <si>
    <t>(450) 448-3111 poste 76233</t>
  </si>
  <si>
    <t>claude.surprenant.cisssme16@ssss.gouv.qc.ca</t>
  </si>
  <si>
    <t>Centre d'hébergement de Lajemmerais</t>
  </si>
  <si>
    <t>60, rue d'Youville</t>
  </si>
  <si>
    <t>Varennes QC</t>
  </si>
  <si>
    <t>J3X 1R1</t>
  </si>
  <si>
    <t>Sonia George</t>
  </si>
  <si>
    <t>(450) 463-2995 poste 70233</t>
  </si>
  <si>
    <t>sonia.george.cisssme16@ssss.gouv.qc.ca</t>
  </si>
  <si>
    <t>Centre d'hébergement de La Prairie</t>
  </si>
  <si>
    <t>500, av. Balmoral</t>
  </si>
  <si>
    <t>La Prairie  QC</t>
  </si>
  <si>
    <t>J5R 4N5</t>
  </si>
  <si>
    <t>Mélanie Rocco</t>
  </si>
  <si>
    <t>(450) 659-9148 poste 8262</t>
  </si>
  <si>
    <t>melanie.rocco.csssjr16@ssss.gouv.qc.ca</t>
  </si>
  <si>
    <t>Centre d'hébergement de la MRC d'Acton</t>
  </si>
  <si>
    <t>1268, rue Ricard</t>
  </si>
  <si>
    <t>Acton Vale  QC</t>
  </si>
  <si>
    <t>J0H 1A0</t>
  </si>
  <si>
    <t>Rebecca Yves-Giard</t>
  </si>
  <si>
    <t>(450) 546-3234 poste 3818</t>
  </si>
  <si>
    <t>rebecca.yves-giard.cisssme16@ssss.gouv.qc.ca</t>
  </si>
  <si>
    <t>Centre d'hébergement de Châteauguay</t>
  </si>
  <si>
    <t>95, chemin de la Haute-Rivière</t>
  </si>
  <si>
    <t>Châteauguay QC</t>
  </si>
  <si>
    <t>J6K 3P1</t>
  </si>
  <si>
    <t>Marie-Thé Gingras</t>
  </si>
  <si>
    <t>(450) 692-8231 poste 8162</t>
  </si>
  <si>
    <t>marie-the.gingras.csssjr16@ssss.gouv.qc.ca</t>
  </si>
  <si>
    <t>Centre d'hébergement de St-Rémi</t>
  </si>
  <si>
    <t>110, rue du Collège</t>
  </si>
  <si>
    <t>Saint-Rémi QC</t>
  </si>
  <si>
    <t>J0L 2L0</t>
  </si>
  <si>
    <t>Karine Ouellet</t>
  </si>
  <si>
    <t>(450) 454-4694 poste 8362</t>
  </si>
  <si>
    <t>karine.ouellet.csssjr16@ssss.gouv.qc.ca</t>
  </si>
  <si>
    <t>Santé Courville</t>
  </si>
  <si>
    <t>5305, av. Courville</t>
  </si>
  <si>
    <t>Waterloo QC</t>
  </si>
  <si>
    <t>J0E 2N0</t>
  </si>
  <si>
    <t>Sonia Arès</t>
  </si>
  <si>
    <t>(450) 539-1821 poste 228</t>
  </si>
  <si>
    <t>sonia.ares.sc@ssss.gouv.qc.ca</t>
  </si>
  <si>
    <t>Centre d'hébergement de l'Hôtel-Dieu-de-Saint-Hyacinthe</t>
  </si>
  <si>
    <t>1800, rue Dessaulles</t>
  </si>
  <si>
    <t>Saint-Hyacinthe QC</t>
  </si>
  <si>
    <t>J2S 2T2</t>
  </si>
  <si>
    <t>David Biron-Villeneuve</t>
  </si>
  <si>
    <t>(450) 771-3333 poste 2530</t>
  </si>
  <si>
    <t>david.biron-villeneuve.csssry16@ssss.gouv.qc.ca</t>
  </si>
  <si>
    <t>Centre d'hébergement de Rigaud</t>
  </si>
  <si>
    <t>5, rue d'Amour</t>
  </si>
  <si>
    <t>Rigaud QC</t>
  </si>
  <si>
    <t>J0P 1P0</t>
  </si>
  <si>
    <t>Linda Blanchette</t>
  </si>
  <si>
    <t>(450) 451-5329 poste 316</t>
  </si>
  <si>
    <t>linda.blanchette.csssvs16@ssss.gouv.qc.ca</t>
  </si>
  <si>
    <t>Centre d'hébergement Marguerite-Adam</t>
  </si>
  <si>
    <t>425, rue Hubert</t>
  </si>
  <si>
    <t>Beloeil QC</t>
  </si>
  <si>
    <t>J3G 2T1</t>
  </si>
  <si>
    <t>Nadia Beauchemin</t>
  </si>
  <si>
    <t>(450) 467-1631 poste 5026</t>
  </si>
  <si>
    <t>nadia.beauchemin.cisssme16@ssss.gouv.qc.ca</t>
  </si>
  <si>
    <t>Centre d'hébergement Andrée-Perrault</t>
  </si>
  <si>
    <t>1955, av. Pratte</t>
  </si>
  <si>
    <t>J2S 7W5</t>
  </si>
  <si>
    <t>Véronique Laforce</t>
  </si>
  <si>
    <t>(450) 771-4536 poste 6321</t>
  </si>
  <si>
    <t>veronique.laforce.csssry16@ssss.gouv.qc.ca</t>
  </si>
  <si>
    <t>Centre d'hébergement de Montarville</t>
  </si>
  <si>
    <t>265, boul. Seigneurial Ouest</t>
  </si>
  <si>
    <t>Saint-Bruno-de-Montarville QC</t>
  </si>
  <si>
    <t>J3V 2H4</t>
  </si>
  <si>
    <t>Joannie Dion</t>
  </si>
  <si>
    <t>(450) 441-8020 poste</t>
  </si>
  <si>
    <t>joannie.dion.cisssme16@ssss.gouv.qc.ca</t>
  </si>
  <si>
    <t>Centre d'hébergement Élisabeth-Lafrance</t>
  </si>
  <si>
    <t>151, rue George</t>
  </si>
  <si>
    <t>J3P 1C8</t>
  </si>
  <si>
    <t>Julie Desrosiers</t>
  </si>
  <si>
    <t>(450) 746-5555 poste 274</t>
  </si>
  <si>
    <t>julie.desrosiers.cisssme16@ssss.gouv.qc.ca</t>
  </si>
  <si>
    <t>CHSLD Vigi Brossard</t>
  </si>
  <si>
    <t>5955, boul. Grande-Allée</t>
  </si>
  <si>
    <t>Brossard QC</t>
  </si>
  <si>
    <t>J4Z 3S3</t>
  </si>
  <si>
    <t>Sylvie Alvernhe</t>
  </si>
  <si>
    <t>(450) 656-8500 poste 304</t>
  </si>
  <si>
    <t>salvernhe@vigisante.com</t>
  </si>
  <si>
    <t>CHSLD Docteur-Aimé-Leduc</t>
  </si>
  <si>
    <t>80, rue du Marché</t>
  </si>
  <si>
    <t>Salaberry-de-Valleyfield QC</t>
  </si>
  <si>
    <t>J6T 1P5</t>
  </si>
  <si>
    <t>Judith Leblanc</t>
  </si>
  <si>
    <t>(450) 373-4818 poste 135</t>
  </si>
  <si>
    <t>judith.leblanc.cisssmo16@ssss.gouv.qc.ca</t>
  </si>
  <si>
    <t>CHSLD Vigi Montérégie</t>
  </si>
  <si>
    <t>2042, boul. Marie</t>
  </si>
  <si>
    <t>Saint-Hubert QC</t>
  </si>
  <si>
    <t>J4T 2B4</t>
  </si>
  <si>
    <t>Jean-Philippe Côté</t>
  </si>
  <si>
    <t>(450) 671-5596 poste 108</t>
  </si>
  <si>
    <t>jpcote@vigisante.com</t>
  </si>
  <si>
    <t>Centre d'hébergement Champlain des Pommetiers</t>
  </si>
  <si>
    <t>350, rue Serge-Pépin</t>
  </si>
  <si>
    <t>J3G 0C3</t>
  </si>
  <si>
    <t>Geneviève Dubé</t>
  </si>
  <si>
    <t>(450) 464-7666 poste 6117</t>
  </si>
  <si>
    <t>gdube.champlain@ssss.gouv.qc.ca</t>
  </si>
  <si>
    <t>Résidence Marie-Victorin</t>
  </si>
  <si>
    <t>1890, boulevard Marie</t>
  </si>
  <si>
    <t>J4T 2A9</t>
  </si>
  <si>
    <t>Julie Egrot</t>
  </si>
  <si>
    <t>(450) 672-1001 poste 0</t>
  </si>
  <si>
    <t>administration@groupeserenite.ca</t>
  </si>
  <si>
    <t>L'Émérite de Brossard</t>
  </si>
  <si>
    <t>2455, boul. Rome</t>
  </si>
  <si>
    <t>J4Y 2W9</t>
  </si>
  <si>
    <t>Ruthane Montpetit</t>
  </si>
  <si>
    <t>(514) 603-3014 poste</t>
  </si>
  <si>
    <t>rmontpetit@cogir.net</t>
  </si>
  <si>
    <t>SEC SEVA</t>
  </si>
  <si>
    <t>300, rue de Sarcelle</t>
  </si>
  <si>
    <t>Candiac QC</t>
  </si>
  <si>
    <t>J5R 0S9</t>
  </si>
  <si>
    <t>Fannie Landry</t>
  </si>
  <si>
    <t>(438) 793-7818 poste 47121</t>
  </si>
  <si>
    <t>csl@residenceseva.com</t>
  </si>
  <si>
    <t>Résidence Sorel-Tracy inc.</t>
  </si>
  <si>
    <t>4025, rue Frontenac</t>
  </si>
  <si>
    <t>Sorel-Tracy  QC</t>
  </si>
  <si>
    <t>Marie-Ève Forcier</t>
  </si>
  <si>
    <t>(450) 742-9427 poste</t>
  </si>
  <si>
    <t>rstreadaptation.rst16@ssss.gouv.qc.ca</t>
  </si>
  <si>
    <t>Manoir Saint-Bruno</t>
  </si>
  <si>
    <t>1540, boul. de Montarville</t>
  </si>
  <si>
    <t>J3V 3T7</t>
  </si>
  <si>
    <t>Denise Parsons</t>
  </si>
  <si>
    <t>(450) 653-2499 poste 153</t>
  </si>
  <si>
    <t>dparsons@alfid.com</t>
  </si>
  <si>
    <t>SEC La Cité des Tours</t>
  </si>
  <si>
    <t>190, rue Saint-Paul</t>
  </si>
  <si>
    <t>Saint-Jean-sur-Richelieu QC</t>
  </si>
  <si>
    <t>J3B 8E2</t>
  </si>
  <si>
    <t>Jonathan Buchanan</t>
  </si>
  <si>
    <t>(450) 349-5554 poste 309</t>
  </si>
  <si>
    <t>loisirs@lacitedestours.com</t>
  </si>
  <si>
    <t>Centre d'accueil Marcelle-Ferron inc.</t>
  </si>
  <si>
    <t>8600, boul. Marie-Victorin</t>
  </si>
  <si>
    <t>J4X 1A1</t>
  </si>
  <si>
    <t>Nathalie Lamer</t>
  </si>
  <si>
    <t>(450) 923-1430 poste</t>
  </si>
  <si>
    <t>nathalie.lamer.camf16@ssss.gouv.qc.ca</t>
  </si>
  <si>
    <t>Centre d'hébergement de Vaudreuil</t>
  </si>
  <si>
    <t>408, avenue Saint-Charles</t>
  </si>
  <si>
    <t>Vaudreuil QC</t>
  </si>
  <si>
    <t>J7V 7M9</t>
  </si>
  <si>
    <t>Karine Florent</t>
  </si>
  <si>
    <t>(450) 455-6177 poste 315</t>
  </si>
  <si>
    <t>karine.florent.csssvs16@ssss.gouv.qc.ca</t>
  </si>
  <si>
    <t>Centre d'hébergement de Coteau-du-Lac</t>
  </si>
  <si>
    <t>341, chemin du Fleuve</t>
  </si>
  <si>
    <t>Coteau-du-Lac QC</t>
  </si>
  <si>
    <t>J0P 1B0</t>
  </si>
  <si>
    <t>Chantal Legault</t>
  </si>
  <si>
    <t>(450) 763-5951 poste 342</t>
  </si>
  <si>
    <t>chantal-loisirs.legault.csssvs16@ssss.gouv.qc.ca</t>
  </si>
  <si>
    <t>Centre d'hébergement Jeanne-Crevier</t>
  </si>
  <si>
    <t>151, rue De Muy</t>
  </si>
  <si>
    <t>Boucherville QC</t>
  </si>
  <si>
    <t>J4B 4W7</t>
  </si>
  <si>
    <t>Geneviève Webster</t>
  </si>
  <si>
    <t>(450) 468-0590 poste 71233</t>
  </si>
  <si>
    <t>genevieve.webster.cisssme16@ssss.gouv.qc.ca</t>
  </si>
  <si>
    <t>Centre d'hébergement Contrecoeur</t>
  </si>
  <si>
    <t>4700, boul. Marie-Victorin</t>
  </si>
  <si>
    <t>Contrecoeur QC</t>
  </si>
  <si>
    <t>J0L 1C0</t>
  </si>
  <si>
    <t>Claudia Lacroix</t>
  </si>
  <si>
    <t>(450) 468-8410 poste 78233</t>
  </si>
  <si>
    <t>claudia.lacroix.cisssme16@ssss.gouv.qc.ca</t>
  </si>
  <si>
    <t>Résidence La Belle Époque</t>
  </si>
  <si>
    <t>151, rue Émilie-Gamelin</t>
  </si>
  <si>
    <t>La Prairie QC</t>
  </si>
  <si>
    <t>J5R 1E4</t>
  </si>
  <si>
    <t>Nathalie Chrétien</t>
  </si>
  <si>
    <t>(450) 659-9362 poste 1906</t>
  </si>
  <si>
    <t>loisirs@rlbe.ca</t>
  </si>
  <si>
    <t>CHSLD de Granby</t>
  </si>
  <si>
    <t>80, rue Godue</t>
  </si>
  <si>
    <t>J2J 2Z7</t>
  </si>
  <si>
    <t>Martin Côté</t>
  </si>
  <si>
    <t>(450) 305-7646 poste 5211</t>
  </si>
  <si>
    <t>loisirs@chsldgranby.com</t>
  </si>
  <si>
    <t>SEC Le Quartier Mont-Saint-Hilaire</t>
  </si>
  <si>
    <t>330, boul. Honorius-Charbonneau</t>
  </si>
  <si>
    <t>Mont-Saint-Hilaire QC</t>
  </si>
  <si>
    <t>J3H 0E1</t>
  </si>
  <si>
    <t>Marianne Ruest</t>
  </si>
  <si>
    <t>(450) 464-1444 poste 235</t>
  </si>
  <si>
    <t>csl@lequartiermontsainthilaire.com</t>
  </si>
  <si>
    <t>CHSLD Gertrude-Lafrance</t>
  </si>
  <si>
    <t>150, boul. Saint-Luc</t>
  </si>
  <si>
    <t>J3A 1G2</t>
  </si>
  <si>
    <t>Biannka Chabot-Gauvin</t>
  </si>
  <si>
    <t>biannka.chabot-gauvin.cssshrr16@ssss.gouv.qc.ca</t>
  </si>
  <si>
    <t>Résidence Rivière Richelieu</t>
  </si>
  <si>
    <t>1, place Rouville-Tessier</t>
  </si>
  <si>
    <t>Richelieu  QC</t>
  </si>
  <si>
    <t>J3L 6Y4</t>
  </si>
  <si>
    <t>Christine L’Heureux</t>
  </si>
  <si>
    <t>(450) 447-2615 poste 131</t>
  </si>
  <si>
    <t>loisirs-rrr@espacegeneration.com</t>
  </si>
  <si>
    <t>Domaine Le Roussillon</t>
  </si>
  <si>
    <t>1500, boulevard des Écluses</t>
  </si>
  <si>
    <t>Sainte-Catherine QC</t>
  </si>
  <si>
    <t>J5C 2B4</t>
  </si>
  <si>
    <t>Karine Lemoine</t>
  </si>
  <si>
    <t>(450) 635-3030 poste</t>
  </si>
  <si>
    <t>loisirs@domaineleroussillon.ca</t>
  </si>
  <si>
    <t>CHSLD Georges-Phaneuf</t>
  </si>
  <si>
    <t>230, rue Jacques-Cartier Nord</t>
  </si>
  <si>
    <t>J3B 6T4</t>
  </si>
  <si>
    <t>France Martel</t>
  </si>
  <si>
    <t>(450) 346-1133 poste 8655</t>
  </si>
  <si>
    <t>france.martel.cssshrr16@ssss.gouv.qc.ca</t>
  </si>
  <si>
    <t>SEC La Croisée de l'Est</t>
  </si>
  <si>
    <t>65, rue Évengéline</t>
  </si>
  <si>
    <t>J2G 6N4</t>
  </si>
  <si>
    <t>Audrey Lachance-Lacasse</t>
  </si>
  <si>
    <t>(450) 372-2224 poste</t>
  </si>
  <si>
    <t>csl@lacroiseedelest.com</t>
  </si>
  <si>
    <t>CHSLD Manoir Harwood</t>
  </si>
  <si>
    <t>170, rue Boileau</t>
  </si>
  <si>
    <t>Vaudreuil-Dorion QC</t>
  </si>
  <si>
    <t>J7V 8A3</t>
  </si>
  <si>
    <t>Karyane Mainville</t>
  </si>
  <si>
    <t>(450) 424-6458 poste</t>
  </si>
  <si>
    <t>loisirs@chsldmanoirharwood.com</t>
  </si>
  <si>
    <t>SEC Les Promenades du Parc</t>
  </si>
  <si>
    <t>1910, rue Adoncour, bureau 500</t>
  </si>
  <si>
    <t>J4N 1T3</t>
  </si>
  <si>
    <t>Annie De Lagrave</t>
  </si>
  <si>
    <t>(450) 448-0367 poste 36236</t>
  </si>
  <si>
    <t>csl@lespromenadesduparc.com</t>
  </si>
  <si>
    <t>SEC Caléo</t>
  </si>
  <si>
    <t>1030, rue Lionel-Daunais</t>
  </si>
  <si>
    <t>J4B 0L4</t>
  </si>
  <si>
    <t>Christine Patenaude</t>
  </si>
  <si>
    <t>(450) 552-2001 poste</t>
  </si>
  <si>
    <t>csl@residencecaleo.com</t>
  </si>
  <si>
    <t>Résidence La Seigneurie de Chambly</t>
  </si>
  <si>
    <t>995, rue Oscar Viau</t>
  </si>
  <si>
    <t>J3L 0H2</t>
  </si>
  <si>
    <t>Josée Trudeau</t>
  </si>
  <si>
    <t>(450) 403-1684 poste</t>
  </si>
  <si>
    <t>jtrudeau@residencesfleurdelys.com</t>
  </si>
  <si>
    <t>CHSLD Champlain</t>
  </si>
  <si>
    <t>5050, place Nogent</t>
  </si>
  <si>
    <t>J4Y 2K3</t>
  </si>
  <si>
    <t>Virginie Gagné De Courval</t>
  </si>
  <si>
    <t>(450) 443-0000 poste</t>
  </si>
  <si>
    <t>virginie.gagne.decourval.cisssmc16@ssss.gouv.qc.ca</t>
  </si>
  <si>
    <t>SEC L'Avantage</t>
  </si>
  <si>
    <t>8855, boul. Leduc</t>
  </si>
  <si>
    <t>J4Y 0G3</t>
  </si>
  <si>
    <t>Julie Dumouchel</t>
  </si>
  <si>
    <t>(450) 926-0111 poste 228</t>
  </si>
  <si>
    <t>csl@residencelavantage.com</t>
  </si>
  <si>
    <t>SEC Le Félix Vaudreuil-Dorion</t>
  </si>
  <si>
    <t>3223, boul. de la Gare</t>
  </si>
  <si>
    <t>J7V 0L5</t>
  </si>
  <si>
    <t>Dominique Miljour</t>
  </si>
  <si>
    <t>(450) 455-7889 poste 27121</t>
  </si>
  <si>
    <t>csl@lefelixvaudreuildorion.com</t>
  </si>
  <si>
    <t>Le Signature Valleyfield S.E.C.</t>
  </si>
  <si>
    <t>2, rue Fabre</t>
  </si>
  <si>
    <t>J6S 0M3</t>
  </si>
  <si>
    <t>Maïthée Boisvenu</t>
  </si>
  <si>
    <t>(450) 377-8098 poste 629</t>
  </si>
  <si>
    <t>loisirs@lesignaturevalleyfield.com</t>
  </si>
  <si>
    <t>Société Alzheimer Granby et région</t>
  </si>
  <si>
    <t>356, rue Principale, local 3</t>
  </si>
  <si>
    <t>J2G 2W6</t>
  </si>
  <si>
    <t>Chantal Guitard</t>
  </si>
  <si>
    <t>(450) 777-3363 poste</t>
  </si>
  <si>
    <t>chantalguitard@alzheimergranby.ca</t>
  </si>
  <si>
    <t>CHSLD Marguerite-Rocheleau</t>
  </si>
  <si>
    <t>8105, boul. Cousineau</t>
  </si>
  <si>
    <t>J3Z 0G6</t>
  </si>
  <si>
    <t>Lou Scott</t>
  </si>
  <si>
    <t>(450) 878-2880 poste 15082</t>
  </si>
  <si>
    <t>loisirs.sthubert@groupesantearbec.com</t>
  </si>
  <si>
    <t>Excelsoins</t>
  </si>
  <si>
    <t>Les Écluses St-Lambert / CHSLD Argyle Saint-Lambert</t>
  </si>
  <si>
    <t>33, avenue Argyle</t>
  </si>
  <si>
    <t>Saint-Lambert QC</t>
  </si>
  <si>
    <t>J4P 3P5</t>
  </si>
  <si>
    <t>Céline Lejetté</t>
  </si>
  <si>
    <t>(450) 465-1401 poste 21007</t>
  </si>
  <si>
    <t>celine.lejette@excelsoins.com</t>
  </si>
  <si>
    <t>CHSLD Henriette-Céré</t>
  </si>
  <si>
    <t>6435, chemin de Chambly</t>
  </si>
  <si>
    <t>J3Y 3R6</t>
  </si>
  <si>
    <t>François Pelletier</t>
  </si>
  <si>
    <t>(450) 678-3291 poste 7336</t>
  </si>
  <si>
    <t>francois.pelletier.cisssmc16@ssss.gouv.qc.ca</t>
  </si>
  <si>
    <t>CHSLD de Sainte-Catherine</t>
  </si>
  <si>
    <t>3065, boulevard Marie-Victorin</t>
  </si>
  <si>
    <t>J5C 1Z3</t>
  </si>
  <si>
    <t>Joanie Gagnier</t>
  </si>
  <si>
    <t>(450) 290-7646 poste</t>
  </si>
  <si>
    <t>jgagnier@chsldsainte-catherine.com</t>
  </si>
  <si>
    <t>Résidence des Bâtisseurs Chambly</t>
  </si>
  <si>
    <t>600, avenue de Salaberry</t>
  </si>
  <si>
    <t>J3L 1R1</t>
  </si>
  <si>
    <t>Sophie Chartier</t>
  </si>
  <si>
    <t>(450) 447-6484 poste 6004</t>
  </si>
  <si>
    <t>ch-loisirs@batisseurs.ca</t>
  </si>
  <si>
    <t>Centre d'hébergement du Comté-de-Huntingdon</t>
  </si>
  <si>
    <t>198, rue Châteauguay</t>
  </si>
  <si>
    <t>Huntingdon QC</t>
  </si>
  <si>
    <t>J0S 1H0</t>
  </si>
  <si>
    <t>Émilie Garand</t>
  </si>
  <si>
    <t>(450) 264-6111 poste 2044</t>
  </si>
  <si>
    <t>emilie.garand.cssshsl16@ssss.gouv.qc.ca</t>
  </si>
  <si>
    <t>Centre d'hébergement J.-Arsène-Parenteau</t>
  </si>
  <si>
    <t>40, rue de Ramezay</t>
  </si>
  <si>
    <t>J3P 3Y7</t>
  </si>
  <si>
    <t>Lucie Paris</t>
  </si>
  <si>
    <t>(450) 742-5936 poste 324</t>
  </si>
  <si>
    <t>lucie.paris.cisssme16@ssss.gouv.qc.ca</t>
  </si>
  <si>
    <t>Excelsoins Bellagio</t>
  </si>
  <si>
    <t>1205, chemin du Tremblay</t>
  </si>
  <si>
    <t>J4N 1R4</t>
  </si>
  <si>
    <t>Caroline Dezainde</t>
  </si>
  <si>
    <t>(514) 416-3464 poste 10140</t>
  </si>
  <si>
    <t>cdezainde@excelsoins.com</t>
  </si>
  <si>
    <t>Centre d'hébergement d'Ormstown</t>
  </si>
  <si>
    <t>65, rue Hector</t>
  </si>
  <si>
    <t>Ormstown QC</t>
  </si>
  <si>
    <t>J0S 1K0</t>
  </si>
  <si>
    <t>Audrey Dumouchel</t>
  </si>
  <si>
    <t>(450) 829-2346 poste 4013</t>
  </si>
  <si>
    <t>audrey.dumouchel.cisssmo16@ssss.gouv.qc.ca</t>
  </si>
  <si>
    <t>CHSLD Docteur-Chevrier</t>
  </si>
  <si>
    <t>700, rue du Docteur-Chevrier</t>
  </si>
  <si>
    <t>J4P 0A4</t>
  </si>
  <si>
    <t>(450) 766-1300 poste 7743</t>
  </si>
  <si>
    <t>Chartwell Greenfield Park</t>
  </si>
  <si>
    <t>2975, boul. Taschereau</t>
  </si>
  <si>
    <t>J4V 2H2</t>
  </si>
  <si>
    <t>Marie-Jeanne Fortin</t>
  </si>
  <si>
    <t>(450) 923-9595 poste</t>
  </si>
  <si>
    <t>mjfortin@chartwell.com</t>
  </si>
  <si>
    <t>Chartwell Le Prescott</t>
  </si>
  <si>
    <t>1335, rue Émile-Bouchard</t>
  </si>
  <si>
    <t>J7V 0Y2</t>
  </si>
  <si>
    <t>Karolanne St-Jules</t>
  </si>
  <si>
    <t>(450) 510-5883 poste 1500</t>
  </si>
  <si>
    <t>kstjules@chartwell.com</t>
  </si>
  <si>
    <t>Chartwell Oasis St-Jean</t>
  </si>
  <si>
    <t>1050, rue Stéfoni</t>
  </si>
  <si>
    <t>J3A 1T5</t>
  </si>
  <si>
    <t>Bienca Deslauriers</t>
  </si>
  <si>
    <t>(450) 349-5861 poste 561</t>
  </si>
  <si>
    <t>bdeslauriers@chartwell.com</t>
  </si>
  <si>
    <t>Chartwell Domaine Harmonie</t>
  </si>
  <si>
    <t>1024, rue Charcot</t>
  </si>
  <si>
    <t>J4B 8R5</t>
  </si>
  <si>
    <t>Vincent Gagnon</t>
  </si>
  <si>
    <t>(450) 449-2211 poste</t>
  </si>
  <si>
    <t>vingagnon@chartwell.com</t>
  </si>
  <si>
    <t>Résidence Alizéa</t>
  </si>
  <si>
    <t>125, avenue de la Belle Dame</t>
  </si>
  <si>
    <t>J5R 0R5</t>
  </si>
  <si>
    <t>Marie-Ève Couture Belisle</t>
  </si>
  <si>
    <t>(514) 773-9563 poste</t>
  </si>
  <si>
    <t>loisirs@alizea.ca</t>
  </si>
  <si>
    <t>Chartwell Villa Rive-Sud</t>
  </si>
  <si>
    <t>3460, chemin De Chambly, suite 1A</t>
  </si>
  <si>
    <t>J4L 4S1</t>
  </si>
  <si>
    <t>Xiaodong Hong</t>
  </si>
  <si>
    <t>(450) 646-6472 poste</t>
  </si>
  <si>
    <t>xhong@chartwell.com</t>
  </si>
  <si>
    <t>5885, chemin de Chambly</t>
  </si>
  <si>
    <t>J3Y 0T9</t>
  </si>
  <si>
    <t>Sabrina Chenail</t>
  </si>
  <si>
    <t>(450) 618-1000 poste 1500</t>
  </si>
  <si>
    <t>schenail@chartwell.com</t>
  </si>
  <si>
    <t>Chartwell Ste-Marthe</t>
  </si>
  <si>
    <t>675, rue St-Pierre Ouest</t>
  </si>
  <si>
    <t>J2T 1N7</t>
  </si>
  <si>
    <t>François-Pascal Leblanc</t>
  </si>
  <si>
    <t>(450) 773-1279 poste 29</t>
  </si>
  <si>
    <t>fleblanc@chartwell.com</t>
  </si>
  <si>
    <t>Chartwell Les Jardins de la Gare</t>
  </si>
  <si>
    <t>2025, rue Moreau</t>
  </si>
  <si>
    <t>J2S 5C8</t>
  </si>
  <si>
    <t>(450) 771-2601 poste</t>
  </si>
  <si>
    <t>salvernhe@chartwell.com</t>
  </si>
  <si>
    <t>Les Résidences Soleil</t>
  </si>
  <si>
    <t>Manoir Boucherville</t>
  </si>
  <si>
    <t>549, rue de Verrazano</t>
  </si>
  <si>
    <t>J4B 7W2</t>
  </si>
  <si>
    <t>Katarina-Darkise Marcil</t>
  </si>
  <si>
    <t>(450) 449-1516 poste</t>
  </si>
  <si>
    <t>kdmarcil@residencessoleil.ca</t>
  </si>
  <si>
    <t>Résidence Le Quartier</t>
  </si>
  <si>
    <t>160, boul. Saint-Luc</t>
  </si>
  <si>
    <t>J3A 0A5</t>
  </si>
  <si>
    <t>Christian Bisaillon</t>
  </si>
  <si>
    <t>(450) 349-7000 poste</t>
  </si>
  <si>
    <t>loisirs@lequartierparexcellence.ca</t>
  </si>
  <si>
    <t>Chartwell Le St-Gabriel</t>
  </si>
  <si>
    <t>Anne-Marie Mus</t>
  </si>
  <si>
    <t>(418) 683-2516 poste 23256</t>
  </si>
  <si>
    <t>anne-marie.mus.ciussscn@ssss.gouv.qc.ca</t>
  </si>
  <si>
    <t>Les installations d’hébergement publiques et OBNL intéressés doivent faire parvenir leurs documents à la Fédération au plus tard le 6 mars 2023, 16 h.</t>
  </si>
  <si>
    <t xml:space="preserve">Centre d'hébergement de Matapédia </t>
  </si>
  <si>
    <t>14, boul. Perron Est</t>
  </si>
  <si>
    <t>Matapédia QC</t>
  </si>
  <si>
    <t>G0J 1V0</t>
  </si>
  <si>
    <t>Annabel Francoeur</t>
  </si>
  <si>
    <t>(418) 865-2221 poste</t>
  </si>
  <si>
    <t>annabel.francoeur.cisssgaspesie@ssss.gouv.qc.ca</t>
  </si>
  <si>
    <t>Site Internet : www.fqli.org</t>
  </si>
  <si>
    <t>Le responsable de la demande</t>
  </si>
  <si>
    <t>Prix sans les taxes</t>
  </si>
  <si>
    <t>Indiquez-nous le mode de remboursement si vous obtenez une réponse favorable pour le soutien financier :</t>
  </si>
  <si>
    <t>Marie-Claude Méthot</t>
  </si>
  <si>
    <t>Le Noël du Bonheur</t>
  </si>
  <si>
    <t>1411, boul. Père-Lelièvre</t>
  </si>
  <si>
    <t>G1M 1N7</t>
  </si>
  <si>
    <t>Geneviève Lamontagne</t>
  </si>
  <si>
    <t>Résidences Cowansville CRP inc.</t>
  </si>
  <si>
    <t>117, rue Principale</t>
  </si>
  <si>
    <t xml:space="preserve">Cowansville QC  </t>
  </si>
  <si>
    <t>J2K 1J3</t>
  </si>
  <si>
    <t>genevieve.lamontagne@gpesamson.ca</t>
  </si>
  <si>
    <t>(450) 266-3757 poste</t>
  </si>
  <si>
    <t>mc.methot@noeldubonheur.com</t>
  </si>
  <si>
    <t>(418) 687-6635 poste</t>
  </si>
  <si>
    <t>Numéro</t>
  </si>
  <si>
    <t>Date de la réception de la demande</t>
  </si>
  <si>
    <t>Nom de la personne faisant la demande</t>
  </si>
  <si>
    <t>Centre</t>
  </si>
  <si>
    <t>Adresse</t>
  </si>
  <si>
    <t>Ville</t>
  </si>
  <si>
    <t>Code postal</t>
  </si>
  <si>
    <t>Courriel</t>
  </si>
  <si>
    <t>Téléphone</t>
  </si>
  <si>
    <t>Région</t>
  </si>
  <si>
    <t>Membre</t>
  </si>
  <si>
    <t>Description du matériel (avant taxes)</t>
  </si>
  <si>
    <t>Soumission jointe à la demande</t>
  </si>
  <si>
    <t>Listes du matériel acceptés (avant taxes)</t>
  </si>
  <si>
    <t>Montant total demandé (taxes comprises)</t>
  </si>
  <si>
    <t>Montant total accordé (taxes comprises)</t>
  </si>
  <si>
    <t>Numéro du chèque</t>
  </si>
  <si>
    <t>Montant réel accordé à la suite de la facture</t>
  </si>
  <si>
    <t>Chèque fait à l'ordre de</t>
  </si>
  <si>
    <t>Suivis</t>
  </si>
  <si>
    <t>Demande d'adhésion au dépôt direct reçue</t>
  </si>
  <si>
    <t>Nombre</t>
  </si>
  <si>
    <t>je voudrais…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</si>
</sst>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* #,##0.00_)\ &quot;$&quot;_ ;_ * \(#,##0.00\)\ &quot;$&quot;_ ;_ * &quot;-&quot;??_)\ &quot;$&quot;_ ;_ @_ "/>
  </numFmts>
  <fonts count="19">
    <font>
      <sz val="10"/>
      <color rgb="FF000000"/>
      <name val="Arial"/>
      <scheme val="minor"/>
    </font>
    <font>
      <sz val="11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color theme="1"/>
      <name val="&quot;CG Omega&quot;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sz val="11"/>
      <color rgb="FF0000FF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  <fill>
      <patternFill patternType="solid">
        <fgColor theme="2" tint="-0.14996795556505021"/>
        <bgColor rgb="FFFFFF00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hair">
        <color rgb="FF999999"/>
      </right>
      <top style="medium">
        <color rgb="FF000000"/>
      </top>
      <bottom style="hair">
        <color rgb="FF999999"/>
      </bottom>
      <diagonal/>
    </border>
    <border>
      <left/>
      <right/>
      <top style="medium">
        <color rgb="FF000000"/>
      </top>
      <bottom style="hair">
        <color rgb="FF999999"/>
      </bottom>
      <diagonal/>
    </border>
    <border>
      <left/>
      <right style="medium">
        <color rgb="FF000000"/>
      </right>
      <top style="medium">
        <color rgb="FF000000"/>
      </top>
      <bottom style="hair">
        <color rgb="FF999999"/>
      </bottom>
      <diagonal/>
    </border>
    <border>
      <left style="medium">
        <color rgb="FF000000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/>
      <right/>
      <top style="hair">
        <color rgb="FF999999"/>
      </top>
      <bottom style="hair">
        <color rgb="FF999999"/>
      </bottom>
      <diagonal/>
    </border>
    <border>
      <left/>
      <right style="medium">
        <color rgb="FF000000"/>
      </right>
      <top style="hair">
        <color rgb="FF999999"/>
      </top>
      <bottom style="hair">
        <color rgb="FF999999"/>
      </bottom>
      <diagonal/>
    </border>
    <border>
      <left style="medium">
        <color rgb="FF000000"/>
      </left>
      <right style="hair">
        <color rgb="FF999999"/>
      </right>
      <top style="hair">
        <color rgb="FF999999"/>
      </top>
      <bottom style="medium">
        <color rgb="FF000000"/>
      </bottom>
      <diagonal/>
    </border>
    <border>
      <left/>
      <right/>
      <top style="hair">
        <color rgb="FF999999"/>
      </top>
      <bottom style="medium">
        <color rgb="FF000000"/>
      </bottom>
      <diagonal/>
    </border>
    <border>
      <left/>
      <right style="medium">
        <color rgb="FF000000"/>
      </right>
      <top style="hair">
        <color rgb="FF999999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999999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666666"/>
      </bottom>
      <diagonal/>
    </border>
    <border>
      <left/>
      <right/>
      <top style="medium">
        <color rgb="FF000000"/>
      </top>
      <bottom style="medium">
        <color rgb="FF666666"/>
      </bottom>
      <diagonal/>
    </border>
    <border>
      <left/>
      <right style="medium">
        <color rgb="FF000000"/>
      </right>
      <top style="medium">
        <color rgb="FF000000"/>
      </top>
      <bottom style="medium">
        <color rgb="FF66666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999999"/>
      </left>
      <right style="hair">
        <color rgb="FF999999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666666"/>
      </right>
      <top style="hair">
        <color rgb="FF666666"/>
      </top>
      <bottom style="hair">
        <color rgb="FF666666"/>
      </bottom>
      <diagonal/>
    </border>
    <border>
      <left style="hair">
        <color rgb="FF666666"/>
      </left>
      <right style="hair">
        <color rgb="FF666666"/>
      </right>
      <top style="hair">
        <color rgb="FF666666"/>
      </top>
      <bottom style="hair">
        <color rgb="FF666666"/>
      </bottom>
      <diagonal/>
    </border>
    <border>
      <left style="hair">
        <color rgb="FF666666"/>
      </left>
      <right style="medium">
        <color rgb="FF000000"/>
      </right>
      <top style="hair">
        <color rgb="FF666666"/>
      </top>
      <bottom style="hair">
        <color rgb="FF666666"/>
      </bottom>
      <diagonal/>
    </border>
    <border>
      <left style="medium">
        <color rgb="FF000000"/>
      </left>
      <right style="hair">
        <color rgb="FF666666"/>
      </right>
      <top style="hair">
        <color rgb="FF666666"/>
      </top>
      <bottom style="medium">
        <color rgb="FF000000"/>
      </bottom>
      <diagonal/>
    </border>
    <border>
      <left style="hair">
        <color rgb="FF666666"/>
      </left>
      <right style="hair">
        <color rgb="FF666666"/>
      </right>
      <top style="hair">
        <color rgb="FF666666"/>
      </top>
      <bottom/>
      <diagonal/>
    </border>
    <border>
      <left style="hair">
        <color rgb="FF666666"/>
      </left>
      <right style="medium">
        <color rgb="FF000000"/>
      </right>
      <top style="hair">
        <color rgb="FF666666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999999"/>
      </left>
      <right/>
      <top style="hair">
        <color rgb="FF999999"/>
      </top>
      <bottom style="medium">
        <color rgb="FF000000"/>
      </bottom>
      <diagonal/>
    </border>
    <border>
      <left style="hair">
        <color rgb="FF999999"/>
      </left>
      <right/>
      <top style="hair">
        <color rgb="FF999999"/>
      </top>
      <bottom style="hair">
        <color rgb="FF999999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666666"/>
      </left>
      <right/>
      <top style="hair">
        <color rgb="FF666666"/>
      </top>
      <bottom style="hair">
        <color rgb="FF666666"/>
      </bottom>
      <diagonal/>
    </border>
    <border>
      <left style="hair">
        <color rgb="FF666666"/>
      </left>
      <right/>
      <top style="hair">
        <color rgb="FF666666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1" fillId="2" borderId="40" xfId="0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0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45" xfId="0" applyFont="1" applyFill="1" applyBorder="1"/>
    <xf numFmtId="0" fontId="0" fillId="0" borderId="0" xfId="0" applyFont="1" applyFill="1" applyBorder="1"/>
    <xf numFmtId="0" fontId="0" fillId="0" borderId="45" xfId="0" applyFont="1" applyBorder="1" applyAlignment="1"/>
    <xf numFmtId="0" fontId="6" fillId="0" borderId="0" xfId="0" applyFont="1" applyFill="1"/>
    <xf numFmtId="0" fontId="0" fillId="0" borderId="39" xfId="0" applyFont="1" applyFill="1" applyBorder="1"/>
    <xf numFmtId="0" fontId="4" fillId="0" borderId="0" xfId="0" applyFont="1" applyFill="1" applyBorder="1" applyAlignment="1">
      <alignment vertical="top"/>
    </xf>
    <xf numFmtId="0" fontId="0" fillId="0" borderId="0" xfId="0"/>
    <xf numFmtId="0" fontId="7" fillId="0" borderId="0" xfId="0" applyFont="1" applyAlignment="1"/>
    <xf numFmtId="0" fontId="7" fillId="0" borderId="0" xfId="0" applyFont="1" applyFill="1"/>
    <xf numFmtId="0" fontId="7" fillId="0" borderId="0" xfId="0" applyFont="1" applyFill="1" applyBorder="1"/>
    <xf numFmtId="0" fontId="7" fillId="0" borderId="45" xfId="0" applyFont="1" applyBorder="1" applyAlignment="1"/>
    <xf numFmtId="0" fontId="4" fillId="0" borderId="0" xfId="0" applyFont="1" applyFill="1" applyAlignment="1">
      <alignment wrapText="1"/>
    </xf>
    <xf numFmtId="0" fontId="8" fillId="0" borderId="0" xfId="0" applyFont="1" applyFill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 applyAlignment="1"/>
    <xf numFmtId="0" fontId="10" fillId="2" borderId="4" xfId="0" applyFont="1" applyFill="1" applyBorder="1" applyAlignment="1"/>
    <xf numFmtId="0" fontId="10" fillId="2" borderId="4" xfId="0" applyFont="1" applyFill="1" applyBorder="1" applyAlignment="1">
      <alignment vertical="top"/>
    </xf>
    <xf numFmtId="0" fontId="10" fillId="2" borderId="7" xfId="0" applyFont="1" applyFill="1" applyBorder="1" applyAlignment="1"/>
    <xf numFmtId="0" fontId="9" fillId="0" borderId="0" xfId="0" applyFont="1" applyAlignment="1"/>
    <xf numFmtId="0" fontId="10" fillId="0" borderId="0" xfId="0" applyFont="1"/>
    <xf numFmtId="0" fontId="10" fillId="2" borderId="16" xfId="0" applyFont="1" applyFill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0" fillId="2" borderId="22" xfId="0" applyFont="1" applyFill="1" applyBorder="1" applyAlignment="1"/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/>
    <xf numFmtId="0" fontId="9" fillId="4" borderId="25" xfId="0" applyFont="1" applyFill="1" applyBorder="1" applyProtection="1"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9" fillId="4" borderId="27" xfId="0" applyFont="1" applyFill="1" applyBorder="1" applyAlignment="1" applyProtection="1">
      <protection locked="0"/>
    </xf>
    <xf numFmtId="0" fontId="9" fillId="4" borderId="28" xfId="0" applyFont="1" applyFill="1" applyBorder="1" applyProtection="1">
      <protection locked="0"/>
    </xf>
    <xf numFmtId="0" fontId="9" fillId="4" borderId="29" xfId="0" applyFont="1" applyFill="1" applyBorder="1" applyAlignment="1" applyProtection="1">
      <alignment horizontal="center"/>
      <protection locked="0"/>
    </xf>
    <xf numFmtId="0" fontId="9" fillId="4" borderId="30" xfId="0" applyFont="1" applyFill="1" applyBorder="1" applyAlignment="1" applyProtection="1">
      <protection locked="0"/>
    </xf>
    <xf numFmtId="0" fontId="9" fillId="7" borderId="32" xfId="0" applyFont="1" applyFill="1" applyBorder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vertical="center"/>
    </xf>
    <xf numFmtId="0" fontId="0" fillId="0" borderId="0" xfId="0" applyFont="1" applyBorder="1" applyAlignment="1"/>
    <xf numFmtId="0" fontId="16" fillId="10" borderId="46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47" xfId="0" applyNumberFormat="1" applyFont="1" applyFill="1" applyBorder="1" applyAlignment="1">
      <alignment horizontal="center" vertical="center" wrapText="1"/>
    </xf>
    <xf numFmtId="49" fontId="16" fillId="10" borderId="47" xfId="0" applyNumberFormat="1" applyFont="1" applyFill="1" applyBorder="1" applyAlignment="1">
      <alignment horizontal="center" vertical="center" wrapText="1"/>
    </xf>
    <xf numFmtId="44" fontId="16" fillId="10" borderId="47" xfId="1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4" borderId="50" xfId="0" applyFont="1" applyFill="1" applyBorder="1" applyAlignment="1" applyProtection="1">
      <alignment horizontal="center"/>
      <protection locked="0"/>
    </xf>
    <xf numFmtId="0" fontId="9" fillId="4" borderId="51" xfId="0" applyFont="1" applyFill="1" applyBorder="1" applyAlignment="1" applyProtection="1">
      <alignment horizontal="center"/>
      <protection locked="0"/>
    </xf>
    <xf numFmtId="0" fontId="18" fillId="0" borderId="0" xfId="0" applyFont="1" applyAlignment="1"/>
    <xf numFmtId="0" fontId="0" fillId="0" borderId="45" xfId="0" applyFont="1" applyFill="1" applyBorder="1" applyAlignment="1"/>
    <xf numFmtId="0" fontId="12" fillId="5" borderId="33" xfId="0" applyFont="1" applyFill="1" applyBorder="1" applyAlignment="1">
      <alignment horizontal="center" vertical="center" wrapText="1"/>
    </xf>
    <xf numFmtId="0" fontId="11" fillId="0" borderId="34" xfId="0" applyFont="1" applyBorder="1"/>
    <xf numFmtId="0" fontId="11" fillId="0" borderId="35" xfId="0" applyFont="1" applyBorder="1"/>
    <xf numFmtId="0" fontId="11" fillId="0" borderId="36" xfId="0" applyFont="1" applyBorder="1"/>
    <xf numFmtId="0" fontId="11" fillId="0" borderId="37" xfId="0" applyFont="1" applyBorder="1"/>
    <xf numFmtId="0" fontId="11" fillId="0" borderId="38" xfId="0" applyFont="1" applyBorder="1"/>
    <xf numFmtId="0" fontId="9" fillId="2" borderId="5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0" fontId="10" fillId="2" borderId="10" xfId="0" applyFont="1" applyFill="1" applyBorder="1" applyAlignment="1">
      <alignment horizontal="center" wrapText="1"/>
    </xf>
    <xf numFmtId="0" fontId="11" fillId="0" borderId="11" xfId="0" applyFont="1" applyBorder="1"/>
    <xf numFmtId="0" fontId="11" fillId="0" borderId="12" xfId="0" applyFont="1" applyBorder="1"/>
    <xf numFmtId="0" fontId="9" fillId="4" borderId="13" xfId="0" applyFont="1" applyFill="1" applyBorder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vertical="top"/>
      <protection locked="0"/>
    </xf>
    <xf numFmtId="0" fontId="11" fillId="0" borderId="15" xfId="0" applyFont="1" applyBorder="1" applyAlignment="1" applyProtection="1">
      <alignment vertical="top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6" borderId="31" xfId="0" applyFont="1" applyFill="1" applyBorder="1" applyAlignment="1">
      <alignment horizontal="center"/>
    </xf>
    <xf numFmtId="0" fontId="10" fillId="6" borderId="52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3" borderId="2" xfId="0" applyFont="1" applyFill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2" fillId="5" borderId="19" xfId="0" applyFont="1" applyFill="1" applyBorder="1" applyAlignment="1">
      <alignment horizontal="center" wrapText="1"/>
    </xf>
    <xf numFmtId="0" fontId="11" fillId="0" borderId="20" xfId="0" applyFont="1" applyBorder="1"/>
    <xf numFmtId="0" fontId="11" fillId="0" borderId="21" xfId="0" applyFont="1" applyBorder="1"/>
    <xf numFmtId="0" fontId="9" fillId="2" borderId="5" xfId="0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9" xfId="0" applyFont="1" applyBorder="1"/>
    <xf numFmtId="0" fontId="9" fillId="2" borderId="2" xfId="0" applyFont="1" applyFill="1" applyBorder="1" applyAlignment="1">
      <alignment horizontal="center"/>
    </xf>
    <xf numFmtId="0" fontId="11" fillId="0" borderId="3" xfId="0" applyFont="1" applyBorder="1"/>
    <xf numFmtId="0" fontId="9" fillId="3" borderId="5" xfId="0" applyFont="1" applyFill="1" applyBorder="1" applyAlignment="1" applyProtection="1">
      <alignment horizontal="center"/>
      <protection locked="0"/>
    </xf>
    <xf numFmtId="0" fontId="9" fillId="8" borderId="5" xfId="0" applyFont="1" applyFill="1" applyBorder="1" applyAlignment="1">
      <alignment horizontal="center"/>
    </xf>
    <xf numFmtId="0" fontId="11" fillId="9" borderId="6" xfId="0" applyFont="1" applyFill="1" applyBorder="1"/>
  </cellXfs>
  <cellStyles count="2">
    <cellStyle name="Monétaire" xfId="1" builtinId="4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colors>
    <mruColors>
      <color rgb="FF69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16" fmlaLink="C2" fmlaRange="regions" noThreeD="1" sel="0" val="0"/>
</file>

<file path=xl/ctrlProps/ctrlProp2.xml><?xml version="1.0" encoding="utf-8"?>
<formControlPr xmlns="http://schemas.microsoft.com/office/spreadsheetml/2009/9/main" objectType="Drop" dropLines="150" dropStyle="combo" dx="16" fmlaLink="$C$3" fmlaRange="data!$D$3:$D$157" noThreeD="1" sel="0" val="0"/>
</file>

<file path=xl/ctrlProps/ctrlProp3.xml><?xml version="1.0" encoding="utf-8"?>
<formControlPr xmlns="http://schemas.microsoft.com/office/spreadsheetml/2009/9/main" objectType="Drop" dropLines="4" dropStyle="combo" dx="16" fmlaLink="C6" fmlaRange="DONNEES0111!$B$2:$B$5" noThreeD="1" sel="0" val="0"/>
</file>

<file path=xl/ctrlProps/ctrlProp4.xml><?xml version="1.0" encoding="utf-8"?>
<formControlPr xmlns="http://schemas.microsoft.com/office/spreadsheetml/2009/9/main" objectType="Drop" dropLines="2" dropStyle="combo" dx="16" fmlaLink="C16" fmlaRange="DONNEES0111!$B$7:$B$8" noThreeD="1" sel="0" val="0"/>
</file>

<file path=xl/ctrlProps/ctrlProp5.xml><?xml version="1.0" encoding="utf-8"?>
<formControlPr xmlns="http://schemas.microsoft.com/office/spreadsheetml/2009/9/main" objectType="Drop" dropLines="2" dropStyle="combo" dx="16" fmlaLink="C17" fmlaRange="DONNEES0111!$A$2:$A$3" noThreeD="1" sel="0" val="0"/>
</file>

<file path=xl/ctrlProps/ctrlProp6.xml><?xml version="1.0" encoding="utf-8"?>
<formControlPr xmlns="http://schemas.microsoft.com/office/spreadsheetml/2009/9/main" objectType="Drop" dropLines="2" dropStyle="combo" dx="16" fmlaLink="C25" fmlaRange="DONNEES0111!$A$38:$A$39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</xdr:row>
          <xdr:rowOff>19050</xdr:rowOff>
        </xdr:from>
        <xdr:to>
          <xdr:col>4</xdr:col>
          <xdr:colOff>523875</xdr:colOff>
          <xdr:row>1</xdr:row>
          <xdr:rowOff>171450</xdr:rowOff>
        </xdr:to>
        <xdr:sp macro="" textlink="">
          <xdr:nvSpPr>
            <xdr:cNvPr id="1031" name="Zone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</xdr:row>
          <xdr:rowOff>9525</xdr:rowOff>
        </xdr:from>
        <xdr:to>
          <xdr:col>4</xdr:col>
          <xdr:colOff>514350</xdr:colOff>
          <xdr:row>2</xdr:row>
          <xdr:rowOff>161925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</xdr:row>
          <xdr:rowOff>19050</xdr:rowOff>
        </xdr:from>
        <xdr:to>
          <xdr:col>4</xdr:col>
          <xdr:colOff>514350</xdr:colOff>
          <xdr:row>5</xdr:row>
          <xdr:rowOff>171450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19050</xdr:rowOff>
        </xdr:from>
        <xdr:to>
          <xdr:col>4</xdr:col>
          <xdr:colOff>504825</xdr:colOff>
          <xdr:row>15</xdr:row>
          <xdr:rowOff>171450</xdr:rowOff>
        </xdr:to>
        <xdr:sp macro="" textlink="">
          <xdr:nvSpPr>
            <xdr:cNvPr id="1036" name="Zone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19050</xdr:rowOff>
        </xdr:from>
        <xdr:to>
          <xdr:col>4</xdr:col>
          <xdr:colOff>504825</xdr:colOff>
          <xdr:row>16</xdr:row>
          <xdr:rowOff>171450</xdr:rowOff>
        </xdr:to>
        <xdr:sp macro="" textlink="">
          <xdr:nvSpPr>
            <xdr:cNvPr id="1037" name="Zone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314325</xdr:rowOff>
        </xdr:from>
        <xdr:to>
          <xdr:col>4</xdr:col>
          <xdr:colOff>438150</xdr:colOff>
          <xdr:row>24</xdr:row>
          <xdr:rowOff>466725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au2" displayName="Tableau2" ref="D1:K1048576" totalsRowShown="0" headerRowDxfId="29" dataDxfId="28">
  <autoFilter ref="D1:K1048576"/>
  <sortState ref="D2:K39">
    <sortCondition ref="D1:D1048576"/>
  </sortState>
  <tableColumns count="8">
    <tableColumn id="1" name="Colonne1" dataDxfId="27"/>
    <tableColumn id="2" name="Colonne2" dataDxfId="26"/>
    <tableColumn id="3" name="Colonne3" dataDxfId="25"/>
    <tableColumn id="4" name="Colonne4" dataDxfId="24"/>
    <tableColumn id="5" name="Colonne5" dataDxfId="23"/>
    <tableColumn id="6" name="Colonne6" dataDxfId="22"/>
    <tableColumn id="7" name="Colonne7" dataDxfId="21"/>
    <tableColumn id="8" name="Colonne8" dataDxfId="2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D1:K1048576" totalsRowShown="0">
  <autoFilter ref="D1:K1048576"/>
  <sortState ref="D2:K1048576">
    <sortCondition ref="D1:D1048576"/>
  </sortState>
  <tableColumns count="8">
    <tableColumn id="1" name="Colonne1"/>
    <tableColumn id="2" name="Colonne2"/>
    <tableColumn id="3" name="Colonne3"/>
    <tableColumn id="4" name="Colonne4"/>
    <tableColumn id="5" name="Colonne5"/>
    <tableColumn id="6" name="Colonne6"/>
    <tableColumn id="7" name="Colonne7"/>
    <tableColumn id="8" name="Colonne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D1:K1048576" totalsRowShown="0">
  <autoFilter ref="D1:K1048576"/>
  <sortState ref="D2:K68">
    <sortCondition ref="D1:D1048576"/>
  </sortState>
  <tableColumns count="8">
    <tableColumn id="1" name="Colonne1"/>
    <tableColumn id="2" name="Colonne2"/>
    <tableColumn id="3" name="Colonne3"/>
    <tableColumn id="4" name="Colonne4"/>
    <tableColumn id="5" name="Colonne5"/>
    <tableColumn id="6" name="Colonne6"/>
    <tableColumn id="7" name="Colonne7"/>
    <tableColumn id="8" name="Colonne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D1:K1048576" totalsRowShown="0">
  <autoFilter ref="D1:K1048576"/>
  <sortState ref="D2:K1048576">
    <sortCondition ref="D1:D1048576"/>
  </sortState>
  <tableColumns count="8">
    <tableColumn id="1" name="Colonne1"/>
    <tableColumn id="2" name="Colonne2"/>
    <tableColumn id="3" name="Colonne3"/>
    <tableColumn id="4" name="Colonne4"/>
    <tableColumn id="5" name="Colonne5"/>
    <tableColumn id="6" name="Colonne6"/>
    <tableColumn id="7" name="Colonne7"/>
    <tableColumn id="8" name="Colonne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D1:K1048576" totalsRowShown="0">
  <autoFilter ref="D1:K1048576"/>
  <sortState ref="D2:K41">
    <sortCondition ref="D1:D1048576"/>
  </sortState>
  <tableColumns count="8">
    <tableColumn id="1" name="Colonne1"/>
    <tableColumn id="2" name="Colonne2"/>
    <tableColumn id="3" name="Colonne3"/>
    <tableColumn id="4" name="Colonne4"/>
    <tableColumn id="5" name="Colonne5"/>
    <tableColumn id="6" name="Colonne6"/>
    <tableColumn id="7" name="Colonne7"/>
    <tableColumn id="8" name="Colonne8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D1:K1048576" totalsRowShown="0">
  <autoFilter ref="D1:K1048576"/>
  <sortState ref="D2:K1048576">
    <sortCondition ref="D1:D1048576"/>
  </sortState>
  <tableColumns count="8">
    <tableColumn id="1" name="Colonne1"/>
    <tableColumn id="2" name="Colonne2"/>
    <tableColumn id="3" name="Colonne3"/>
    <tableColumn id="4" name="Colonne4"/>
    <tableColumn id="5" name="Colonne5"/>
    <tableColumn id="6" name="Colonne6"/>
    <tableColumn id="7" name="Colonne7"/>
    <tableColumn id="8" name="Colonne8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7" name="Tableau7" displayName="Tableau7" ref="D1:K1048576" totalsRowShown="0" headerRowDxfId="19" dataDxfId="18">
  <autoFilter ref="D1:K1048576"/>
  <sortState ref="D2:K1048576">
    <sortCondition ref="D1:D1048576"/>
  </sortState>
  <tableColumns count="8">
    <tableColumn id="1" name="Colonne1" dataDxfId="17"/>
    <tableColumn id="2" name="Colonne2" dataDxfId="16"/>
    <tableColumn id="3" name="Colonne3" dataDxfId="15"/>
    <tableColumn id="4" name="Colonne4" dataDxfId="14"/>
    <tableColumn id="5" name="Colonne5" dataDxfId="13"/>
    <tableColumn id="6" name="Colonne6" dataDxfId="12"/>
    <tableColumn id="7" name="Colonne7" dataDxfId="11"/>
    <tableColumn id="8" name="Colonne8" dataDxfId="10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id="9" name="Tableau9" displayName="Tableau9" ref="D1:K1048576" totalsRowShown="0" headerRowDxfId="9" dataDxfId="8">
  <autoFilter ref="D1:K1048576"/>
  <sortState ref="D2:K1048576">
    <sortCondition ref="D1:D1048576"/>
  </sortState>
  <tableColumns count="8">
    <tableColumn id="1" name="Colonne1" dataDxfId="7"/>
    <tableColumn id="2" name="Colonne2" dataDxfId="6"/>
    <tableColumn id="3" name="Colonne3" dataDxfId="5"/>
    <tableColumn id="4" name="Colonne4" dataDxfId="4"/>
    <tableColumn id="5" name="Colonne5" dataDxfId="3"/>
    <tableColumn id="6" name="Colonne6" dataDxfId="2"/>
    <tableColumn id="7" name="Colonne7" dataDxfId="1"/>
    <tableColumn id="8" name="Colonne8" dataDxfId="0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8" name="Tableau8" displayName="Tableau8" ref="D1:K1048576" totalsRowShown="0">
  <autoFilter ref="D1:K1048576"/>
  <sortState ref="D2:K1048576">
    <sortCondition ref="D1:D1048576"/>
  </sortState>
  <tableColumns count="8">
    <tableColumn id="1" name="Colonne1"/>
    <tableColumn id="2" name="Colonne2"/>
    <tableColumn id="3" name="Colonne3"/>
    <tableColumn id="4" name="Colonne4"/>
    <tableColumn id="5" name="Colonne5"/>
    <tableColumn id="6" name="Colonne6"/>
    <tableColumn id="7" name="Colonne7"/>
    <tableColumn id="8" name="Colonne8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qli.org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outlinePr summaryBelow="0" summaryRight="0"/>
  </sheetPr>
  <dimension ref="A1:E1001"/>
  <sheetViews>
    <sheetView showGridLines="0" showZeros="0" tabSelected="1" zoomScale="106" zoomScaleNormal="106" workbookViewId="0">
      <selection activeCell="C3" sqref="C3:E3"/>
    </sheetView>
  </sheetViews>
  <sheetFormatPr baseColWidth="10" defaultColWidth="12.5703125" defaultRowHeight="15.75" customHeight="1"/>
  <cols>
    <col min="1" max="1" width="2.42578125" customWidth="1"/>
    <col min="2" max="2" width="36.42578125" style="51" customWidth="1"/>
    <col min="3" max="3" width="37.7109375" style="51" customWidth="1"/>
    <col min="4" max="4" width="10.42578125" style="51" customWidth="1"/>
    <col min="5" max="5" width="16.5703125" style="51" customWidth="1"/>
    <col min="6" max="6" width="0.85546875" customWidth="1"/>
    <col min="7" max="7" width="4" customWidth="1"/>
    <col min="8" max="8" width="3.5703125" customWidth="1"/>
  </cols>
  <sheetData>
    <row r="1" spans="1:5" ht="3.75" customHeight="1">
      <c r="B1" s="30"/>
      <c r="C1" s="31"/>
      <c r="D1" s="31"/>
      <c r="E1" s="30"/>
    </row>
    <row r="2" spans="1:5" ht="15">
      <c r="B2" s="32" t="s">
        <v>0</v>
      </c>
      <c r="C2" s="95"/>
      <c r="D2" s="95"/>
      <c r="E2" s="96"/>
    </row>
    <row r="3" spans="1:5" ht="15">
      <c r="B3" s="33" t="s">
        <v>1</v>
      </c>
      <c r="C3" s="105"/>
      <c r="D3" s="105"/>
      <c r="E3" s="75"/>
    </row>
    <row r="4" spans="1:5" ht="15">
      <c r="B4" s="33" t="s">
        <v>2</v>
      </c>
      <c r="C4" s="106" t="str">
        <f>IFERROR(VLOOKUP(C3,data!C3:L150,10,0),"-")</f>
        <v>-</v>
      </c>
      <c r="D4" s="106"/>
      <c r="E4" s="107"/>
    </row>
    <row r="5" spans="1:5" ht="15">
      <c r="B5" s="33" t="s">
        <v>3</v>
      </c>
      <c r="C5" s="90" t="str">
        <f>IFERROR(VLOOKUP(C3,data!C3:L150,3,0),"-")</f>
        <v>-</v>
      </c>
      <c r="D5" s="90"/>
      <c r="E5" s="101"/>
    </row>
    <row r="6" spans="1:5" ht="15">
      <c r="B6" s="33" t="s">
        <v>4</v>
      </c>
      <c r="C6" s="105"/>
      <c r="D6" s="105"/>
      <c r="E6" s="75"/>
    </row>
    <row r="7" spans="1:5" ht="15">
      <c r="B7" s="33" t="str">
        <f>IF(C6=4,"Numéro de votre OSBL"," ")</f>
        <v xml:space="preserve"> </v>
      </c>
      <c r="C7" s="74"/>
      <c r="D7" s="74"/>
      <c r="E7" s="75"/>
    </row>
    <row r="8" spans="1:5" ht="33.75" customHeight="1">
      <c r="B8" s="34" t="s">
        <v>5</v>
      </c>
      <c r="C8" s="100" t="str">
        <f>IFERROR(VLOOKUP(C3,data!C3:L150,4,0),"-")</f>
        <v>-</v>
      </c>
      <c r="D8" s="100"/>
      <c r="E8" s="101"/>
    </row>
    <row r="9" spans="1:5" ht="15">
      <c r="B9" s="33" t="s">
        <v>6</v>
      </c>
      <c r="C9" s="90" t="str">
        <f>IFERROR(VLOOKUP(C3,data!C3:L150,5,0),"-")</f>
        <v>-</v>
      </c>
      <c r="D9" s="90"/>
      <c r="E9" s="101"/>
    </row>
    <row r="10" spans="1:5" ht="15">
      <c r="B10" s="35" t="s">
        <v>7</v>
      </c>
      <c r="C10" s="93" t="str">
        <f>IFERROR(VLOOKUP(C3,data!C3:L150,6,0),"-")</f>
        <v>-</v>
      </c>
      <c r="D10" s="93"/>
      <c r="E10" s="102"/>
    </row>
    <row r="11" spans="1:5" ht="15">
      <c r="B11" s="36"/>
      <c r="C11" s="31"/>
      <c r="D11" s="31"/>
      <c r="E11" s="30"/>
    </row>
    <row r="12" spans="1:5" ht="15">
      <c r="B12" s="32" t="s">
        <v>8</v>
      </c>
      <c r="C12" s="103" t="str">
        <f>IFERROR(VLOOKUP(C3,data!C3:L150,7,0),"-")</f>
        <v>-</v>
      </c>
      <c r="D12" s="103"/>
      <c r="E12" s="104"/>
    </row>
    <row r="13" spans="1:5" ht="15">
      <c r="B13" s="33" t="s">
        <v>9</v>
      </c>
      <c r="C13" s="89" t="str">
        <f>IFERROR(VLOOKUP(C3,data!C3:L150,8,0),"-")</f>
        <v>-</v>
      </c>
      <c r="D13" s="90"/>
      <c r="E13" s="91"/>
    </row>
    <row r="14" spans="1:5" thickBot="1">
      <c r="A14" s="2"/>
      <c r="B14" s="35" t="s">
        <v>10</v>
      </c>
      <c r="C14" s="92" t="str">
        <f>IFERROR(VLOOKUP(C3,data!C3:L150,9,0),"-")</f>
        <v>-</v>
      </c>
      <c r="D14" s="93"/>
      <c r="E14" s="94"/>
    </row>
    <row r="15" spans="1:5" thickBot="1">
      <c r="A15" s="2"/>
      <c r="B15" s="37"/>
      <c r="C15" s="31"/>
      <c r="D15" s="31"/>
      <c r="E15" s="30"/>
    </row>
    <row r="16" spans="1:5" ht="15">
      <c r="B16" s="32" t="s">
        <v>3115</v>
      </c>
      <c r="C16" s="95"/>
      <c r="D16" s="95"/>
      <c r="E16" s="96"/>
    </row>
    <row r="17" spans="2:5" ht="15">
      <c r="B17" s="33" t="str">
        <f ca="1">IFERROR(INDIRECT(DONNEES0111!A30,TRUE)," ")</f>
        <v xml:space="preserve"> </v>
      </c>
      <c r="C17" s="74"/>
      <c r="D17" s="74"/>
      <c r="E17" s="75"/>
    </row>
    <row r="18" spans="2:5" ht="15">
      <c r="B18" s="33" t="str">
        <f ca="1">IFERROR(DONNEES0111!A34," ")</f>
        <v xml:space="preserve"> </v>
      </c>
      <c r="C18" s="74"/>
      <c r="D18" s="74"/>
      <c r="E18" s="75"/>
    </row>
    <row r="19" spans="2:5" ht="15">
      <c r="B19" s="33" t="str">
        <f ca="1">IFERROR(DONNEES0111!A35," ")</f>
        <v xml:space="preserve"> </v>
      </c>
      <c r="C19" s="74"/>
      <c r="D19" s="74"/>
      <c r="E19" s="75"/>
    </row>
    <row r="20" spans="2:5" ht="15">
      <c r="B20" s="35" t="str">
        <f ca="1">IFERROR(DONNEES0111!A36," ")</f>
        <v xml:space="preserve"> </v>
      </c>
      <c r="C20" s="76"/>
      <c r="D20" s="76"/>
      <c r="E20" s="77"/>
    </row>
    <row r="21" spans="2:5" ht="15">
      <c r="B21" s="30"/>
      <c r="C21" s="31"/>
      <c r="D21" s="31"/>
      <c r="E21" s="30"/>
    </row>
    <row r="22" spans="2:5" ht="13.5">
      <c r="B22" s="78" t="s">
        <v>11</v>
      </c>
      <c r="C22" s="79"/>
      <c r="D22" s="79"/>
      <c r="E22" s="80"/>
    </row>
    <row r="23" spans="2:5" ht="130.5" customHeight="1">
      <c r="B23" s="81" t="s">
        <v>3153</v>
      </c>
      <c r="C23" s="82"/>
      <c r="D23" s="82"/>
      <c r="E23" s="83"/>
    </row>
    <row r="24" spans="2:5" thickBot="1">
      <c r="B24" s="30"/>
      <c r="C24" s="31"/>
      <c r="D24" s="31"/>
      <c r="E24" s="30"/>
    </row>
    <row r="25" spans="2:5" ht="60" customHeight="1">
      <c r="B25" s="38" t="s">
        <v>3117</v>
      </c>
      <c r="C25" s="84"/>
      <c r="D25" s="84"/>
      <c r="E25" s="85"/>
    </row>
    <row r="26" spans="2:5" thickBot="1">
      <c r="B26" s="39" t="str">
        <f>IF(C25=1,"À quel nom doit-il être fait"," ")</f>
        <v xml:space="preserve"> </v>
      </c>
      <c r="C26" s="86"/>
      <c r="D26" s="86"/>
      <c r="E26" s="77"/>
    </row>
    <row r="27" spans="2:5" ht="15">
      <c r="B27" s="30"/>
      <c r="C27" s="31"/>
      <c r="D27" s="31"/>
      <c r="E27" s="30"/>
    </row>
    <row r="28" spans="2:5" ht="33" customHeight="1">
      <c r="B28" s="97" t="s">
        <v>12</v>
      </c>
      <c r="C28" s="98"/>
      <c r="D28" s="98"/>
      <c r="E28" s="99"/>
    </row>
    <row r="29" spans="2:5" ht="15">
      <c r="B29" s="40" t="s">
        <v>13</v>
      </c>
      <c r="C29" s="41" t="s">
        <v>14</v>
      </c>
      <c r="D29" s="41" t="s">
        <v>3152</v>
      </c>
      <c r="E29" s="42" t="s">
        <v>3116</v>
      </c>
    </row>
    <row r="30" spans="2:5" ht="15">
      <c r="B30" s="43"/>
      <c r="C30" s="44"/>
      <c r="D30" s="64"/>
      <c r="E30" s="45"/>
    </row>
    <row r="31" spans="2:5" ht="15">
      <c r="B31" s="43"/>
      <c r="C31" s="44"/>
      <c r="D31" s="64"/>
      <c r="E31" s="45"/>
    </row>
    <row r="32" spans="2:5" ht="15">
      <c r="B32" s="43"/>
      <c r="C32" s="44"/>
      <c r="D32" s="64"/>
      <c r="E32" s="45"/>
    </row>
    <row r="33" spans="2:5" ht="15">
      <c r="B33" s="43"/>
      <c r="C33" s="44"/>
      <c r="D33" s="64"/>
      <c r="E33" s="45"/>
    </row>
    <row r="34" spans="2:5" ht="15">
      <c r="B34" s="43"/>
      <c r="C34" s="44"/>
      <c r="D34" s="64"/>
      <c r="E34" s="45"/>
    </row>
    <row r="35" spans="2:5" ht="15">
      <c r="B35" s="43"/>
      <c r="C35" s="44"/>
      <c r="D35" s="64"/>
      <c r="E35" s="45"/>
    </row>
    <row r="36" spans="2:5" ht="15">
      <c r="B36" s="43"/>
      <c r="C36" s="44"/>
      <c r="D36" s="64"/>
      <c r="E36" s="45"/>
    </row>
    <row r="37" spans="2:5" ht="15">
      <c r="B37" s="43"/>
      <c r="C37" s="44"/>
      <c r="D37" s="64"/>
      <c r="E37" s="45"/>
    </row>
    <row r="38" spans="2:5" ht="15">
      <c r="B38" s="43"/>
      <c r="C38" s="44"/>
      <c r="D38" s="64"/>
      <c r="E38" s="45"/>
    </row>
    <row r="39" spans="2:5" ht="15">
      <c r="B39" s="43"/>
      <c r="C39" s="44"/>
      <c r="D39" s="64"/>
      <c r="E39" s="45"/>
    </row>
    <row r="40" spans="2:5" ht="15">
      <c r="B40" s="43"/>
      <c r="C40" s="44"/>
      <c r="D40" s="64"/>
      <c r="E40" s="45"/>
    </row>
    <row r="41" spans="2:5" ht="15">
      <c r="B41" s="43"/>
      <c r="C41" s="44"/>
      <c r="D41" s="64"/>
      <c r="E41" s="45"/>
    </row>
    <row r="42" spans="2:5" ht="15">
      <c r="B42" s="43"/>
      <c r="C42" s="44"/>
      <c r="D42" s="64"/>
      <c r="E42" s="45"/>
    </row>
    <row r="43" spans="2:5" ht="15">
      <c r="B43" s="43"/>
      <c r="C43" s="44"/>
      <c r="D43" s="64"/>
      <c r="E43" s="45"/>
    </row>
    <row r="44" spans="2:5" ht="15">
      <c r="B44" s="43"/>
      <c r="C44" s="44"/>
      <c r="D44" s="64"/>
      <c r="E44" s="45"/>
    </row>
    <row r="45" spans="2:5" ht="15">
      <c r="B45" s="43"/>
      <c r="C45" s="44"/>
      <c r="D45" s="64"/>
      <c r="E45" s="45"/>
    </row>
    <row r="46" spans="2:5" ht="15">
      <c r="B46" s="43"/>
      <c r="C46" s="44"/>
      <c r="D46" s="64"/>
      <c r="E46" s="45"/>
    </row>
    <row r="47" spans="2:5" ht="15">
      <c r="B47" s="43"/>
      <c r="C47" s="44"/>
      <c r="D47" s="64"/>
      <c r="E47" s="45"/>
    </row>
    <row r="48" spans="2:5" ht="15">
      <c r="B48" s="43"/>
      <c r="C48" s="44"/>
      <c r="D48" s="64"/>
      <c r="E48" s="45"/>
    </row>
    <row r="49" spans="2:5" ht="15">
      <c r="B49" s="43"/>
      <c r="C49" s="44"/>
      <c r="D49" s="64"/>
      <c r="E49" s="45"/>
    </row>
    <row r="50" spans="2:5" ht="15">
      <c r="B50" s="43"/>
      <c r="C50" s="44"/>
      <c r="D50" s="64"/>
      <c r="E50" s="45"/>
    </row>
    <row r="51" spans="2:5" ht="15">
      <c r="B51" s="43"/>
      <c r="C51" s="44"/>
      <c r="D51" s="64"/>
      <c r="E51" s="45"/>
    </row>
    <row r="52" spans="2:5" ht="15">
      <c r="B52" s="43"/>
      <c r="C52" s="44"/>
      <c r="D52" s="64"/>
      <c r="E52" s="45"/>
    </row>
    <row r="53" spans="2:5" ht="15">
      <c r="B53" s="43"/>
      <c r="C53" s="44"/>
      <c r="D53" s="64"/>
      <c r="E53" s="45"/>
    </row>
    <row r="54" spans="2:5" thickBot="1">
      <c r="B54" s="46"/>
      <c r="C54" s="47"/>
      <c r="D54" s="65"/>
      <c r="E54" s="48"/>
    </row>
    <row r="55" spans="2:5" ht="16.5" thickTop="1" thickBot="1">
      <c r="B55" s="30"/>
      <c r="C55" s="87" t="s">
        <v>15</v>
      </c>
      <c r="D55" s="88"/>
      <c r="E55" s="49">
        <f>ROUND(SUM(E30:E54)+SUM(E30:E54)*0.05+SUM(E30:E54)*0.09975,2)</f>
        <v>0</v>
      </c>
    </row>
    <row r="56" spans="2:5" ht="16.5" thickTop="1" thickBot="1">
      <c r="B56" s="30"/>
      <c r="C56" s="31"/>
      <c r="D56" s="31"/>
      <c r="E56" s="30"/>
    </row>
    <row r="57" spans="2:5" ht="29.25" customHeight="1">
      <c r="B57" s="68" t="s">
        <v>3106</v>
      </c>
      <c r="C57" s="69"/>
      <c r="D57" s="69"/>
      <c r="E57" s="70"/>
    </row>
    <row r="58" spans="2:5" ht="12.75">
      <c r="B58" s="71"/>
      <c r="C58" s="72"/>
      <c r="D58" s="72"/>
      <c r="E58" s="73"/>
    </row>
    <row r="59" spans="2:5" ht="7.5" customHeight="1">
      <c r="B59" s="36"/>
      <c r="C59" s="31"/>
      <c r="D59" s="31"/>
      <c r="E59" s="30"/>
    </row>
    <row r="60" spans="2:5" ht="15">
      <c r="B60" s="36" t="s">
        <v>16</v>
      </c>
      <c r="C60" s="31"/>
      <c r="D60" s="31"/>
      <c r="E60" s="30"/>
    </row>
    <row r="61" spans="2:5" ht="15">
      <c r="B61" s="36" t="s">
        <v>17</v>
      </c>
      <c r="C61" s="31"/>
      <c r="D61" s="31"/>
      <c r="E61" s="30"/>
    </row>
    <row r="62" spans="2:5" ht="15">
      <c r="B62" s="50" t="s">
        <v>3114</v>
      </c>
      <c r="C62" s="31"/>
      <c r="D62" s="31"/>
      <c r="E62" s="30"/>
    </row>
    <row r="63" spans="2:5" ht="15">
      <c r="C63" s="31"/>
      <c r="D63" s="31"/>
      <c r="E63" s="30"/>
    </row>
    <row r="64" spans="2:5" ht="15">
      <c r="B64" s="30"/>
      <c r="C64" s="31"/>
      <c r="D64" s="31"/>
      <c r="E64" s="30"/>
    </row>
    <row r="65" spans="2:5" ht="15">
      <c r="B65" s="30"/>
      <c r="C65" s="31"/>
      <c r="D65" s="31"/>
      <c r="E65" s="30"/>
    </row>
    <row r="66" spans="2:5" ht="15">
      <c r="B66" s="30"/>
      <c r="C66" s="31"/>
      <c r="D66" s="31"/>
      <c r="E66" s="30"/>
    </row>
    <row r="67" spans="2:5" ht="15">
      <c r="B67" s="30"/>
      <c r="C67" s="31"/>
      <c r="D67" s="31"/>
      <c r="E67" s="30"/>
    </row>
    <row r="68" spans="2:5" ht="15">
      <c r="B68" s="30"/>
      <c r="C68" s="31"/>
      <c r="D68" s="31"/>
      <c r="E68" s="30"/>
    </row>
    <row r="69" spans="2:5" ht="15">
      <c r="B69" s="30"/>
      <c r="C69" s="31"/>
      <c r="D69" s="31"/>
      <c r="E69" s="30"/>
    </row>
    <row r="70" spans="2:5" ht="15">
      <c r="B70" s="30"/>
      <c r="C70" s="31"/>
      <c r="D70" s="31"/>
      <c r="E70" s="30"/>
    </row>
    <row r="71" spans="2:5" ht="15">
      <c r="B71" s="30"/>
      <c r="C71" s="31"/>
      <c r="D71" s="31"/>
      <c r="E71" s="30"/>
    </row>
    <row r="72" spans="2:5" ht="15">
      <c r="B72" s="30"/>
      <c r="C72" s="31"/>
      <c r="D72" s="31"/>
      <c r="E72" s="30"/>
    </row>
    <row r="73" spans="2:5" ht="15">
      <c r="B73" s="30"/>
      <c r="C73" s="31"/>
      <c r="D73" s="31"/>
      <c r="E73" s="30"/>
    </row>
    <row r="74" spans="2:5" ht="15">
      <c r="B74" s="30"/>
      <c r="C74" s="31"/>
      <c r="D74" s="31"/>
      <c r="E74" s="30"/>
    </row>
    <row r="75" spans="2:5" ht="15">
      <c r="B75" s="30"/>
      <c r="C75" s="31"/>
      <c r="D75" s="31"/>
      <c r="E75" s="30"/>
    </row>
    <row r="76" spans="2:5" ht="15">
      <c r="B76" s="30"/>
      <c r="C76" s="31"/>
      <c r="D76" s="31"/>
      <c r="E76" s="30"/>
    </row>
    <row r="77" spans="2:5" ht="15">
      <c r="B77" s="30"/>
      <c r="C77" s="31"/>
      <c r="D77" s="31"/>
      <c r="E77" s="30"/>
    </row>
    <row r="78" spans="2:5" ht="15">
      <c r="B78" s="30"/>
      <c r="C78" s="31"/>
      <c r="D78" s="31"/>
      <c r="E78" s="30"/>
    </row>
    <row r="79" spans="2:5" ht="15">
      <c r="B79" s="30"/>
      <c r="C79" s="31"/>
      <c r="D79" s="31"/>
      <c r="E79" s="30"/>
    </row>
    <row r="80" spans="2:5" ht="15">
      <c r="B80" s="30"/>
      <c r="C80" s="31"/>
      <c r="D80" s="31"/>
      <c r="E80" s="30"/>
    </row>
    <row r="81" spans="2:5" ht="15">
      <c r="B81" s="30"/>
      <c r="C81" s="31"/>
      <c r="D81" s="31"/>
      <c r="E81" s="30"/>
    </row>
    <row r="82" spans="2:5" ht="15">
      <c r="B82" s="30"/>
      <c r="C82" s="31"/>
      <c r="D82" s="31"/>
      <c r="E82" s="30"/>
    </row>
    <row r="83" spans="2:5" ht="15">
      <c r="B83" s="30"/>
      <c r="C83" s="31"/>
      <c r="D83" s="31"/>
      <c r="E83" s="30"/>
    </row>
    <row r="84" spans="2:5" ht="15">
      <c r="B84" s="30"/>
      <c r="C84" s="31"/>
      <c r="D84" s="31"/>
      <c r="E84" s="30"/>
    </row>
    <row r="85" spans="2:5" ht="15">
      <c r="B85" s="30"/>
      <c r="C85" s="31"/>
      <c r="D85" s="31"/>
      <c r="E85" s="30"/>
    </row>
    <row r="86" spans="2:5" ht="15">
      <c r="B86" s="30"/>
      <c r="C86" s="31"/>
      <c r="D86" s="31"/>
      <c r="E86" s="30"/>
    </row>
    <row r="87" spans="2:5" ht="15">
      <c r="B87" s="30"/>
      <c r="C87" s="31"/>
      <c r="D87" s="31"/>
      <c r="E87" s="30"/>
    </row>
    <row r="88" spans="2:5" ht="15">
      <c r="B88" s="30"/>
      <c r="C88" s="31"/>
      <c r="D88" s="31"/>
      <c r="E88" s="30"/>
    </row>
    <row r="89" spans="2:5" ht="15">
      <c r="B89" s="30"/>
      <c r="C89" s="31"/>
      <c r="D89" s="31"/>
      <c r="E89" s="30"/>
    </row>
    <row r="90" spans="2:5" ht="15">
      <c r="B90" s="30"/>
      <c r="C90" s="31"/>
      <c r="D90" s="31"/>
      <c r="E90" s="30"/>
    </row>
    <row r="91" spans="2:5" ht="15">
      <c r="B91" s="30"/>
      <c r="C91" s="31"/>
      <c r="D91" s="31"/>
      <c r="E91" s="30"/>
    </row>
    <row r="92" spans="2:5" ht="15">
      <c r="B92" s="30"/>
      <c r="C92" s="31"/>
      <c r="D92" s="31"/>
      <c r="E92" s="30"/>
    </row>
    <row r="93" spans="2:5" ht="15">
      <c r="B93" s="30"/>
      <c r="C93" s="31"/>
      <c r="D93" s="31"/>
      <c r="E93" s="30"/>
    </row>
    <row r="94" spans="2:5" ht="15">
      <c r="B94" s="30"/>
      <c r="C94" s="31"/>
      <c r="D94" s="31"/>
      <c r="E94" s="30"/>
    </row>
    <row r="95" spans="2:5" ht="15">
      <c r="B95" s="30"/>
      <c r="C95" s="31"/>
      <c r="D95" s="31"/>
      <c r="E95" s="30"/>
    </row>
    <row r="96" spans="2:5" ht="15">
      <c r="B96" s="30"/>
      <c r="C96" s="31"/>
      <c r="D96" s="31"/>
      <c r="E96" s="30"/>
    </row>
    <row r="97" spans="2:5" ht="15">
      <c r="B97" s="30"/>
      <c r="C97" s="31"/>
      <c r="D97" s="31"/>
      <c r="E97" s="30"/>
    </row>
    <row r="98" spans="2:5" ht="15">
      <c r="B98" s="30"/>
      <c r="C98" s="31"/>
      <c r="D98" s="31"/>
      <c r="E98" s="30"/>
    </row>
    <row r="99" spans="2:5" ht="15">
      <c r="B99" s="30"/>
      <c r="C99" s="31"/>
      <c r="D99" s="31"/>
      <c r="E99" s="30"/>
    </row>
    <row r="100" spans="2:5" ht="15">
      <c r="B100" s="30"/>
      <c r="C100" s="31"/>
      <c r="D100" s="31"/>
      <c r="E100" s="30"/>
    </row>
    <row r="101" spans="2:5" ht="15">
      <c r="B101" s="30"/>
      <c r="C101" s="31"/>
      <c r="D101" s="31"/>
      <c r="E101" s="30"/>
    </row>
    <row r="102" spans="2:5" ht="15">
      <c r="B102" s="30"/>
      <c r="C102" s="31"/>
      <c r="D102" s="31"/>
      <c r="E102" s="30"/>
    </row>
    <row r="103" spans="2:5" ht="15">
      <c r="B103" s="30"/>
      <c r="C103" s="31"/>
      <c r="D103" s="31"/>
      <c r="E103" s="30"/>
    </row>
    <row r="104" spans="2:5" ht="15">
      <c r="B104" s="30"/>
      <c r="C104" s="31"/>
      <c r="D104" s="31"/>
      <c r="E104" s="30"/>
    </row>
    <row r="105" spans="2:5" ht="15">
      <c r="B105" s="30"/>
      <c r="C105" s="31"/>
      <c r="D105" s="31"/>
      <c r="E105" s="30"/>
    </row>
    <row r="106" spans="2:5" ht="15">
      <c r="B106" s="30"/>
      <c r="C106" s="31"/>
      <c r="D106" s="31"/>
      <c r="E106" s="30"/>
    </row>
    <row r="107" spans="2:5" ht="15">
      <c r="B107" s="30"/>
      <c r="C107" s="31"/>
      <c r="D107" s="31"/>
      <c r="E107" s="30"/>
    </row>
    <row r="108" spans="2:5" ht="15">
      <c r="B108" s="30"/>
      <c r="C108" s="31"/>
      <c r="D108" s="31"/>
      <c r="E108" s="30"/>
    </row>
    <row r="109" spans="2:5" ht="15">
      <c r="B109" s="30"/>
      <c r="C109" s="31"/>
      <c r="D109" s="31"/>
      <c r="E109" s="30"/>
    </row>
    <row r="110" spans="2:5" ht="15">
      <c r="B110" s="30"/>
      <c r="C110" s="31"/>
      <c r="D110" s="31"/>
      <c r="E110" s="30"/>
    </row>
    <row r="111" spans="2:5" ht="15">
      <c r="B111" s="30"/>
      <c r="C111" s="31"/>
      <c r="D111" s="31"/>
      <c r="E111" s="30"/>
    </row>
    <row r="112" spans="2:5" ht="15">
      <c r="B112" s="30"/>
      <c r="C112" s="31"/>
      <c r="D112" s="31"/>
      <c r="E112" s="30"/>
    </row>
    <row r="113" spans="2:5" ht="15">
      <c r="B113" s="30"/>
      <c r="C113" s="31"/>
      <c r="D113" s="31"/>
      <c r="E113" s="30"/>
    </row>
    <row r="114" spans="2:5" ht="15">
      <c r="B114" s="30"/>
      <c r="C114" s="31"/>
      <c r="D114" s="31"/>
      <c r="E114" s="30"/>
    </row>
    <row r="115" spans="2:5" ht="15">
      <c r="B115" s="30"/>
      <c r="C115" s="31"/>
      <c r="D115" s="31"/>
      <c r="E115" s="30"/>
    </row>
    <row r="116" spans="2:5" ht="15">
      <c r="B116" s="30"/>
      <c r="C116" s="31"/>
      <c r="D116" s="31"/>
      <c r="E116" s="30"/>
    </row>
    <row r="117" spans="2:5" ht="15">
      <c r="B117" s="30"/>
      <c r="C117" s="31"/>
      <c r="D117" s="31"/>
      <c r="E117" s="30"/>
    </row>
    <row r="118" spans="2:5" ht="15">
      <c r="B118" s="30"/>
      <c r="C118" s="31"/>
      <c r="D118" s="31"/>
      <c r="E118" s="30"/>
    </row>
    <row r="119" spans="2:5" ht="15">
      <c r="B119" s="30"/>
      <c r="C119" s="31"/>
      <c r="D119" s="31"/>
      <c r="E119" s="30"/>
    </row>
    <row r="120" spans="2:5" ht="15">
      <c r="B120" s="30"/>
      <c r="C120" s="31"/>
      <c r="D120" s="31"/>
      <c r="E120" s="30"/>
    </row>
    <row r="121" spans="2:5" ht="15">
      <c r="B121" s="30"/>
      <c r="C121" s="31"/>
      <c r="D121" s="31"/>
      <c r="E121" s="30"/>
    </row>
    <row r="122" spans="2:5" ht="15">
      <c r="B122" s="30"/>
      <c r="C122" s="31"/>
      <c r="D122" s="31"/>
      <c r="E122" s="30"/>
    </row>
    <row r="123" spans="2:5" ht="15">
      <c r="B123" s="30"/>
      <c r="C123" s="31"/>
      <c r="D123" s="31"/>
      <c r="E123" s="30"/>
    </row>
    <row r="124" spans="2:5" ht="15">
      <c r="B124" s="30"/>
      <c r="C124" s="31"/>
      <c r="D124" s="31"/>
      <c r="E124" s="30"/>
    </row>
    <row r="125" spans="2:5" ht="15">
      <c r="B125" s="30"/>
      <c r="C125" s="31"/>
      <c r="D125" s="31"/>
      <c r="E125" s="30"/>
    </row>
    <row r="126" spans="2:5" ht="15">
      <c r="B126" s="30"/>
      <c r="C126" s="31"/>
      <c r="D126" s="31"/>
      <c r="E126" s="30"/>
    </row>
    <row r="127" spans="2:5" ht="15">
      <c r="B127" s="30"/>
      <c r="C127" s="31"/>
      <c r="D127" s="31"/>
      <c r="E127" s="30"/>
    </row>
    <row r="128" spans="2:5" ht="15">
      <c r="B128" s="30"/>
      <c r="C128" s="31"/>
      <c r="D128" s="31"/>
      <c r="E128" s="30"/>
    </row>
    <row r="129" spans="2:5" ht="15">
      <c r="B129" s="30"/>
      <c r="C129" s="31"/>
      <c r="D129" s="31"/>
      <c r="E129" s="30"/>
    </row>
    <row r="130" spans="2:5" ht="15">
      <c r="B130" s="30"/>
      <c r="C130" s="31"/>
      <c r="D130" s="31"/>
      <c r="E130" s="30"/>
    </row>
    <row r="131" spans="2:5" ht="15">
      <c r="B131" s="30"/>
      <c r="C131" s="31"/>
      <c r="D131" s="31"/>
      <c r="E131" s="30"/>
    </row>
    <row r="132" spans="2:5" ht="15">
      <c r="B132" s="30"/>
      <c r="C132" s="31"/>
      <c r="D132" s="31"/>
      <c r="E132" s="30"/>
    </row>
    <row r="133" spans="2:5" ht="15">
      <c r="B133" s="30"/>
      <c r="C133" s="31"/>
      <c r="D133" s="31"/>
      <c r="E133" s="30"/>
    </row>
    <row r="134" spans="2:5" ht="15">
      <c r="B134" s="30"/>
      <c r="C134" s="31"/>
      <c r="D134" s="31"/>
      <c r="E134" s="30"/>
    </row>
    <row r="135" spans="2:5" ht="15">
      <c r="B135" s="30"/>
      <c r="C135" s="31"/>
      <c r="D135" s="31"/>
      <c r="E135" s="30"/>
    </row>
    <row r="136" spans="2:5" ht="15">
      <c r="B136" s="30"/>
      <c r="C136" s="31"/>
      <c r="D136" s="31"/>
      <c r="E136" s="30"/>
    </row>
    <row r="137" spans="2:5" ht="15">
      <c r="B137" s="30"/>
      <c r="C137" s="31"/>
      <c r="D137" s="31"/>
      <c r="E137" s="30"/>
    </row>
    <row r="138" spans="2:5" ht="15">
      <c r="B138" s="30"/>
      <c r="C138" s="31"/>
      <c r="D138" s="31"/>
      <c r="E138" s="30"/>
    </row>
    <row r="139" spans="2:5" ht="15">
      <c r="B139" s="30"/>
      <c r="C139" s="31"/>
      <c r="D139" s="31"/>
      <c r="E139" s="30"/>
    </row>
    <row r="140" spans="2:5" ht="15">
      <c r="B140" s="30"/>
      <c r="C140" s="31"/>
      <c r="D140" s="31"/>
      <c r="E140" s="30"/>
    </row>
    <row r="141" spans="2:5" ht="15">
      <c r="B141" s="30"/>
      <c r="C141" s="31"/>
      <c r="D141" s="31"/>
      <c r="E141" s="30"/>
    </row>
    <row r="142" spans="2:5" ht="15">
      <c r="B142" s="30"/>
      <c r="C142" s="31"/>
      <c r="D142" s="31"/>
      <c r="E142" s="30"/>
    </row>
    <row r="143" spans="2:5" ht="15">
      <c r="B143" s="30"/>
      <c r="C143" s="31"/>
      <c r="D143" s="31"/>
      <c r="E143" s="30"/>
    </row>
    <row r="144" spans="2:5" ht="15">
      <c r="B144" s="30"/>
      <c r="C144" s="31"/>
      <c r="D144" s="31"/>
      <c r="E144" s="30"/>
    </row>
    <row r="145" spans="2:5" ht="15">
      <c r="B145" s="30"/>
      <c r="C145" s="31"/>
      <c r="D145" s="31"/>
      <c r="E145" s="30"/>
    </row>
    <row r="146" spans="2:5" ht="15">
      <c r="B146" s="30"/>
      <c r="C146" s="31"/>
      <c r="D146" s="31"/>
      <c r="E146" s="30"/>
    </row>
    <row r="147" spans="2:5" ht="15">
      <c r="B147" s="30"/>
      <c r="C147" s="31"/>
      <c r="D147" s="31"/>
      <c r="E147" s="30"/>
    </row>
    <row r="148" spans="2:5" ht="15">
      <c r="B148" s="30"/>
      <c r="C148" s="31"/>
      <c r="D148" s="31"/>
      <c r="E148" s="30"/>
    </row>
    <row r="149" spans="2:5" ht="15">
      <c r="B149" s="30"/>
      <c r="C149" s="31"/>
      <c r="D149" s="31"/>
      <c r="E149" s="30"/>
    </row>
    <row r="150" spans="2:5" ht="15">
      <c r="B150" s="30"/>
      <c r="C150" s="31"/>
      <c r="D150" s="31"/>
      <c r="E150" s="30"/>
    </row>
    <row r="151" spans="2:5" ht="15">
      <c r="B151" s="30"/>
      <c r="C151" s="31"/>
      <c r="D151" s="31"/>
      <c r="E151" s="30"/>
    </row>
    <row r="152" spans="2:5" ht="15">
      <c r="B152" s="30"/>
      <c r="C152" s="31"/>
      <c r="D152" s="31"/>
      <c r="E152" s="30"/>
    </row>
    <row r="153" spans="2:5" ht="15">
      <c r="B153" s="30"/>
      <c r="C153" s="31"/>
      <c r="D153" s="31"/>
      <c r="E153" s="30"/>
    </row>
    <row r="154" spans="2:5" ht="15">
      <c r="B154" s="30"/>
      <c r="C154" s="31"/>
      <c r="D154" s="31"/>
      <c r="E154" s="30"/>
    </row>
    <row r="155" spans="2:5" ht="15">
      <c r="B155" s="30"/>
      <c r="C155" s="31"/>
      <c r="D155" s="31"/>
      <c r="E155" s="30"/>
    </row>
    <row r="156" spans="2:5" ht="15">
      <c r="B156" s="30"/>
      <c r="C156" s="31"/>
      <c r="D156" s="31"/>
      <c r="E156" s="30"/>
    </row>
    <row r="157" spans="2:5" ht="15">
      <c r="B157" s="30"/>
      <c r="C157" s="31"/>
      <c r="D157" s="31"/>
      <c r="E157" s="30"/>
    </row>
    <row r="158" spans="2:5" ht="15">
      <c r="B158" s="30"/>
      <c r="C158" s="31"/>
      <c r="D158" s="31"/>
      <c r="E158" s="30"/>
    </row>
    <row r="159" spans="2:5" ht="15">
      <c r="B159" s="30"/>
      <c r="C159" s="31"/>
      <c r="D159" s="31"/>
      <c r="E159" s="30"/>
    </row>
    <row r="160" spans="2:5" ht="15">
      <c r="B160" s="30"/>
      <c r="C160" s="31"/>
      <c r="D160" s="31"/>
      <c r="E160" s="30"/>
    </row>
    <row r="161" spans="2:5" ht="15">
      <c r="B161" s="30"/>
      <c r="C161" s="31"/>
      <c r="D161" s="31"/>
      <c r="E161" s="30"/>
    </row>
    <row r="162" spans="2:5" ht="15">
      <c r="B162" s="30"/>
      <c r="C162" s="31"/>
      <c r="D162" s="31"/>
      <c r="E162" s="30"/>
    </row>
    <row r="163" spans="2:5" ht="15">
      <c r="B163" s="30"/>
      <c r="C163" s="31"/>
      <c r="D163" s="31"/>
      <c r="E163" s="30"/>
    </row>
    <row r="164" spans="2:5" ht="15">
      <c r="B164" s="30"/>
      <c r="C164" s="31"/>
      <c r="D164" s="31"/>
      <c r="E164" s="30"/>
    </row>
    <row r="165" spans="2:5" ht="15">
      <c r="B165" s="30"/>
      <c r="C165" s="31"/>
      <c r="D165" s="31"/>
      <c r="E165" s="30"/>
    </row>
    <row r="166" spans="2:5" ht="15">
      <c r="B166" s="30"/>
      <c r="C166" s="31"/>
      <c r="D166" s="31"/>
      <c r="E166" s="30"/>
    </row>
    <row r="167" spans="2:5" ht="15">
      <c r="B167" s="30"/>
      <c r="C167" s="31"/>
      <c r="D167" s="31"/>
      <c r="E167" s="30"/>
    </row>
    <row r="168" spans="2:5" ht="15">
      <c r="B168" s="30"/>
      <c r="C168" s="31"/>
      <c r="D168" s="31"/>
      <c r="E168" s="30"/>
    </row>
    <row r="169" spans="2:5" ht="15">
      <c r="B169" s="30"/>
      <c r="C169" s="31"/>
      <c r="D169" s="31"/>
      <c r="E169" s="30"/>
    </row>
    <row r="170" spans="2:5" ht="15">
      <c r="B170" s="30"/>
      <c r="C170" s="31"/>
      <c r="D170" s="31"/>
      <c r="E170" s="30"/>
    </row>
    <row r="171" spans="2:5" ht="15">
      <c r="B171" s="30"/>
      <c r="C171" s="31"/>
      <c r="D171" s="31"/>
      <c r="E171" s="30"/>
    </row>
    <row r="172" spans="2:5" ht="15">
      <c r="B172" s="30"/>
      <c r="C172" s="31"/>
      <c r="D172" s="31"/>
      <c r="E172" s="30"/>
    </row>
    <row r="173" spans="2:5" ht="15">
      <c r="B173" s="30"/>
      <c r="C173" s="31"/>
      <c r="D173" s="31"/>
      <c r="E173" s="30"/>
    </row>
    <row r="174" spans="2:5" ht="15">
      <c r="B174" s="30"/>
      <c r="C174" s="31"/>
      <c r="D174" s="31"/>
      <c r="E174" s="30"/>
    </row>
    <row r="175" spans="2:5" ht="15">
      <c r="B175" s="30"/>
      <c r="C175" s="31"/>
      <c r="D175" s="31"/>
      <c r="E175" s="30"/>
    </row>
    <row r="176" spans="2:5" ht="15">
      <c r="B176" s="30"/>
      <c r="C176" s="31"/>
      <c r="D176" s="31"/>
      <c r="E176" s="30"/>
    </row>
    <row r="177" spans="2:5" ht="15">
      <c r="B177" s="30"/>
      <c r="C177" s="31"/>
      <c r="D177" s="31"/>
      <c r="E177" s="30"/>
    </row>
    <row r="178" spans="2:5" ht="15">
      <c r="B178" s="30"/>
      <c r="C178" s="31"/>
      <c r="D178" s="31"/>
      <c r="E178" s="30"/>
    </row>
    <row r="179" spans="2:5" ht="15">
      <c r="B179" s="30"/>
      <c r="C179" s="31"/>
      <c r="D179" s="31"/>
      <c r="E179" s="30"/>
    </row>
    <row r="180" spans="2:5" ht="15">
      <c r="B180" s="30"/>
      <c r="C180" s="31"/>
      <c r="D180" s="31"/>
      <c r="E180" s="30"/>
    </row>
    <row r="181" spans="2:5" ht="15">
      <c r="B181" s="30"/>
      <c r="C181" s="31"/>
      <c r="D181" s="31"/>
      <c r="E181" s="30"/>
    </row>
    <row r="182" spans="2:5" ht="15">
      <c r="B182" s="30"/>
      <c r="C182" s="31"/>
      <c r="D182" s="31"/>
      <c r="E182" s="30"/>
    </row>
    <row r="183" spans="2:5" ht="15">
      <c r="B183" s="30"/>
      <c r="C183" s="31"/>
      <c r="D183" s="31"/>
      <c r="E183" s="30"/>
    </row>
    <row r="184" spans="2:5" ht="15">
      <c r="B184" s="30"/>
      <c r="C184" s="31"/>
      <c r="D184" s="31"/>
      <c r="E184" s="30"/>
    </row>
    <row r="185" spans="2:5" ht="15">
      <c r="B185" s="30"/>
      <c r="C185" s="31"/>
      <c r="D185" s="31"/>
      <c r="E185" s="30"/>
    </row>
    <row r="186" spans="2:5" ht="15">
      <c r="B186" s="30"/>
      <c r="C186" s="31"/>
      <c r="D186" s="31"/>
      <c r="E186" s="30"/>
    </row>
    <row r="187" spans="2:5" ht="15">
      <c r="B187" s="30"/>
      <c r="C187" s="31"/>
      <c r="D187" s="31"/>
      <c r="E187" s="30"/>
    </row>
    <row r="188" spans="2:5" ht="15">
      <c r="B188" s="30"/>
      <c r="C188" s="31"/>
      <c r="D188" s="31"/>
      <c r="E188" s="30"/>
    </row>
    <row r="189" spans="2:5" ht="15">
      <c r="B189" s="30"/>
      <c r="C189" s="31"/>
      <c r="D189" s="31"/>
      <c r="E189" s="30"/>
    </row>
    <row r="190" spans="2:5" ht="15">
      <c r="B190" s="30"/>
      <c r="C190" s="31"/>
      <c r="D190" s="31"/>
      <c r="E190" s="30"/>
    </row>
    <row r="191" spans="2:5" ht="15">
      <c r="B191" s="30"/>
      <c r="C191" s="31"/>
      <c r="D191" s="31"/>
      <c r="E191" s="30"/>
    </row>
    <row r="192" spans="2:5" ht="15">
      <c r="B192" s="30"/>
      <c r="C192" s="31"/>
      <c r="D192" s="31"/>
      <c r="E192" s="30"/>
    </row>
    <row r="193" spans="2:5" ht="15">
      <c r="B193" s="30"/>
      <c r="C193" s="31"/>
      <c r="D193" s="31"/>
      <c r="E193" s="30"/>
    </row>
    <row r="194" spans="2:5" ht="15">
      <c r="B194" s="30"/>
      <c r="C194" s="31"/>
      <c r="D194" s="31"/>
      <c r="E194" s="30"/>
    </row>
    <row r="195" spans="2:5" ht="15">
      <c r="B195" s="30"/>
      <c r="C195" s="31"/>
      <c r="D195" s="31"/>
      <c r="E195" s="30"/>
    </row>
    <row r="196" spans="2:5" ht="15">
      <c r="B196" s="30"/>
      <c r="C196" s="31"/>
      <c r="D196" s="31"/>
      <c r="E196" s="30"/>
    </row>
    <row r="197" spans="2:5" ht="15">
      <c r="B197" s="30"/>
      <c r="C197" s="31"/>
      <c r="D197" s="31"/>
      <c r="E197" s="30"/>
    </row>
    <row r="198" spans="2:5" ht="15">
      <c r="B198" s="30"/>
      <c r="C198" s="31"/>
      <c r="D198" s="31"/>
      <c r="E198" s="30"/>
    </row>
    <row r="199" spans="2:5" ht="15">
      <c r="B199" s="30"/>
      <c r="C199" s="31"/>
      <c r="D199" s="31"/>
      <c r="E199" s="30"/>
    </row>
    <row r="200" spans="2:5" ht="15">
      <c r="B200" s="30"/>
      <c r="C200" s="31"/>
      <c r="D200" s="31"/>
      <c r="E200" s="30"/>
    </row>
    <row r="201" spans="2:5" ht="15">
      <c r="B201" s="30"/>
      <c r="C201" s="31"/>
      <c r="D201" s="31"/>
      <c r="E201" s="30"/>
    </row>
    <row r="202" spans="2:5" ht="15">
      <c r="B202" s="30"/>
      <c r="C202" s="31"/>
      <c r="D202" s="31"/>
      <c r="E202" s="30"/>
    </row>
    <row r="203" spans="2:5" ht="15">
      <c r="B203" s="30"/>
      <c r="C203" s="31"/>
      <c r="D203" s="31"/>
      <c r="E203" s="30"/>
    </row>
    <row r="204" spans="2:5" ht="15">
      <c r="B204" s="30"/>
      <c r="C204" s="31"/>
      <c r="D204" s="31"/>
      <c r="E204" s="30"/>
    </row>
    <row r="205" spans="2:5" ht="15">
      <c r="B205" s="30"/>
      <c r="C205" s="31"/>
      <c r="D205" s="31"/>
      <c r="E205" s="30"/>
    </row>
    <row r="206" spans="2:5" ht="15">
      <c r="B206" s="30"/>
      <c r="C206" s="31"/>
      <c r="D206" s="31"/>
      <c r="E206" s="30"/>
    </row>
    <row r="207" spans="2:5" ht="15">
      <c r="B207" s="30"/>
      <c r="C207" s="31"/>
      <c r="D207" s="31"/>
      <c r="E207" s="30"/>
    </row>
    <row r="208" spans="2:5" ht="15">
      <c r="B208" s="30"/>
      <c r="C208" s="31"/>
      <c r="D208" s="31"/>
      <c r="E208" s="30"/>
    </row>
    <row r="209" spans="2:5" ht="15">
      <c r="B209" s="30"/>
      <c r="C209" s="31"/>
      <c r="D209" s="31"/>
      <c r="E209" s="30"/>
    </row>
    <row r="210" spans="2:5" ht="15">
      <c r="B210" s="30"/>
      <c r="C210" s="31"/>
      <c r="D210" s="31"/>
      <c r="E210" s="30"/>
    </row>
    <row r="211" spans="2:5" ht="15">
      <c r="B211" s="30"/>
      <c r="C211" s="31"/>
      <c r="D211" s="31"/>
      <c r="E211" s="30"/>
    </row>
    <row r="212" spans="2:5" ht="15">
      <c r="B212" s="30"/>
      <c r="C212" s="31"/>
      <c r="D212" s="31"/>
      <c r="E212" s="30"/>
    </row>
    <row r="213" spans="2:5" ht="15">
      <c r="B213" s="30"/>
      <c r="C213" s="31"/>
      <c r="D213" s="31"/>
      <c r="E213" s="30"/>
    </row>
    <row r="214" spans="2:5" ht="15">
      <c r="B214" s="30"/>
      <c r="C214" s="31"/>
      <c r="D214" s="31"/>
      <c r="E214" s="30"/>
    </row>
    <row r="215" spans="2:5" ht="15">
      <c r="B215" s="30"/>
      <c r="C215" s="31"/>
      <c r="D215" s="31"/>
      <c r="E215" s="30"/>
    </row>
    <row r="216" spans="2:5" ht="15">
      <c r="B216" s="30"/>
      <c r="C216" s="31"/>
      <c r="D216" s="31"/>
      <c r="E216" s="30"/>
    </row>
    <row r="217" spans="2:5" ht="15">
      <c r="B217" s="30"/>
      <c r="C217" s="31"/>
      <c r="D217" s="31"/>
      <c r="E217" s="30"/>
    </row>
    <row r="218" spans="2:5" ht="15">
      <c r="B218" s="30"/>
      <c r="C218" s="31"/>
      <c r="D218" s="31"/>
      <c r="E218" s="30"/>
    </row>
    <row r="219" spans="2:5" ht="15">
      <c r="B219" s="30"/>
      <c r="C219" s="31"/>
      <c r="D219" s="31"/>
      <c r="E219" s="30"/>
    </row>
    <row r="220" spans="2:5" ht="15">
      <c r="B220" s="30"/>
      <c r="C220" s="31"/>
      <c r="D220" s="31"/>
      <c r="E220" s="30"/>
    </row>
    <row r="221" spans="2:5" ht="15">
      <c r="B221" s="30"/>
      <c r="C221" s="31"/>
      <c r="D221" s="31"/>
      <c r="E221" s="30"/>
    </row>
    <row r="222" spans="2:5" ht="15">
      <c r="B222" s="30"/>
      <c r="C222" s="31"/>
      <c r="D222" s="31"/>
      <c r="E222" s="30"/>
    </row>
    <row r="223" spans="2:5" ht="15">
      <c r="B223" s="30"/>
      <c r="C223" s="31"/>
      <c r="D223" s="31"/>
      <c r="E223" s="30"/>
    </row>
    <row r="224" spans="2:5" ht="15">
      <c r="B224" s="30"/>
      <c r="C224" s="31"/>
      <c r="D224" s="31"/>
      <c r="E224" s="30"/>
    </row>
    <row r="225" spans="2:5" ht="15">
      <c r="B225" s="30"/>
      <c r="C225" s="31"/>
      <c r="D225" s="31"/>
      <c r="E225" s="30"/>
    </row>
    <row r="226" spans="2:5" ht="15">
      <c r="B226" s="30"/>
      <c r="C226" s="31"/>
      <c r="D226" s="31"/>
      <c r="E226" s="30"/>
    </row>
    <row r="227" spans="2:5" ht="15">
      <c r="B227" s="30"/>
      <c r="C227" s="31"/>
      <c r="D227" s="31"/>
      <c r="E227" s="30"/>
    </row>
    <row r="228" spans="2:5" ht="15">
      <c r="B228" s="30"/>
      <c r="C228" s="31"/>
      <c r="D228" s="31"/>
      <c r="E228" s="30"/>
    </row>
    <row r="229" spans="2:5" ht="15">
      <c r="B229" s="30"/>
      <c r="C229" s="31"/>
      <c r="D229" s="31"/>
      <c r="E229" s="30"/>
    </row>
    <row r="230" spans="2:5" ht="15">
      <c r="B230" s="30"/>
      <c r="C230" s="31"/>
      <c r="D230" s="31"/>
      <c r="E230" s="30"/>
    </row>
    <row r="231" spans="2:5" ht="15">
      <c r="B231" s="30"/>
      <c r="C231" s="31"/>
      <c r="D231" s="31"/>
      <c r="E231" s="30"/>
    </row>
    <row r="232" spans="2:5" ht="15">
      <c r="B232" s="30"/>
      <c r="C232" s="31"/>
      <c r="D232" s="31"/>
      <c r="E232" s="30"/>
    </row>
    <row r="233" spans="2:5" ht="15">
      <c r="B233" s="30"/>
      <c r="C233" s="31"/>
      <c r="D233" s="31"/>
      <c r="E233" s="30"/>
    </row>
    <row r="234" spans="2:5" ht="15">
      <c r="B234" s="30"/>
      <c r="C234" s="31"/>
      <c r="D234" s="31"/>
      <c r="E234" s="30"/>
    </row>
    <row r="235" spans="2:5" ht="15">
      <c r="B235" s="30"/>
      <c r="C235" s="31"/>
      <c r="D235" s="31"/>
      <c r="E235" s="30"/>
    </row>
    <row r="236" spans="2:5" ht="15">
      <c r="B236" s="30"/>
      <c r="C236" s="31"/>
      <c r="D236" s="31"/>
      <c r="E236" s="30"/>
    </row>
    <row r="237" spans="2:5" ht="15">
      <c r="B237" s="30"/>
      <c r="C237" s="31"/>
      <c r="D237" s="31"/>
      <c r="E237" s="30"/>
    </row>
    <row r="238" spans="2:5" ht="15">
      <c r="B238" s="30"/>
      <c r="C238" s="31"/>
      <c r="D238" s="31"/>
      <c r="E238" s="30"/>
    </row>
    <row r="239" spans="2:5" ht="15">
      <c r="B239" s="30"/>
      <c r="C239" s="31"/>
      <c r="D239" s="31"/>
      <c r="E239" s="30"/>
    </row>
    <row r="240" spans="2:5" ht="15">
      <c r="B240" s="30"/>
      <c r="C240" s="31"/>
      <c r="D240" s="31"/>
      <c r="E240" s="30"/>
    </row>
    <row r="241" spans="2:5" ht="15">
      <c r="B241" s="30"/>
      <c r="C241" s="31"/>
      <c r="D241" s="31"/>
      <c r="E241" s="30"/>
    </row>
    <row r="242" spans="2:5" ht="15">
      <c r="B242" s="30"/>
      <c r="C242" s="31"/>
      <c r="D242" s="31"/>
      <c r="E242" s="30"/>
    </row>
    <row r="243" spans="2:5" ht="15">
      <c r="B243" s="30"/>
      <c r="C243" s="31"/>
      <c r="D243" s="31"/>
      <c r="E243" s="30"/>
    </row>
    <row r="244" spans="2:5" ht="15">
      <c r="B244" s="30"/>
      <c r="C244" s="31"/>
      <c r="D244" s="31"/>
      <c r="E244" s="30"/>
    </row>
    <row r="245" spans="2:5" ht="15">
      <c r="B245" s="30"/>
      <c r="C245" s="31"/>
      <c r="D245" s="31"/>
      <c r="E245" s="30"/>
    </row>
    <row r="246" spans="2:5" ht="15">
      <c r="B246" s="30"/>
      <c r="C246" s="31"/>
      <c r="D246" s="31"/>
      <c r="E246" s="30"/>
    </row>
    <row r="247" spans="2:5" ht="15">
      <c r="B247" s="30"/>
      <c r="C247" s="31"/>
      <c r="D247" s="31"/>
      <c r="E247" s="30"/>
    </row>
    <row r="248" spans="2:5" ht="15">
      <c r="B248" s="30"/>
      <c r="C248" s="31"/>
      <c r="D248" s="31"/>
      <c r="E248" s="30"/>
    </row>
    <row r="249" spans="2:5" ht="15">
      <c r="B249" s="30"/>
      <c r="C249" s="31"/>
      <c r="D249" s="31"/>
      <c r="E249" s="30"/>
    </row>
    <row r="250" spans="2:5" ht="15">
      <c r="B250" s="30"/>
      <c r="C250" s="31"/>
      <c r="D250" s="31"/>
      <c r="E250" s="30"/>
    </row>
    <row r="251" spans="2:5" ht="15">
      <c r="B251" s="30"/>
      <c r="C251" s="31"/>
      <c r="D251" s="31"/>
      <c r="E251" s="30"/>
    </row>
    <row r="252" spans="2:5" ht="15">
      <c r="B252" s="30"/>
      <c r="C252" s="31"/>
      <c r="D252" s="31"/>
      <c r="E252" s="30"/>
    </row>
    <row r="253" spans="2:5" ht="15">
      <c r="B253" s="30"/>
      <c r="C253" s="31"/>
      <c r="D253" s="31"/>
      <c r="E253" s="30"/>
    </row>
    <row r="254" spans="2:5" ht="15">
      <c r="B254" s="30"/>
      <c r="C254" s="31"/>
      <c r="D254" s="31"/>
      <c r="E254" s="30"/>
    </row>
    <row r="255" spans="2:5" ht="15">
      <c r="B255" s="30"/>
      <c r="C255" s="31"/>
      <c r="D255" s="31"/>
      <c r="E255" s="30"/>
    </row>
    <row r="256" spans="2:5" ht="15">
      <c r="B256" s="30"/>
      <c r="C256" s="31"/>
      <c r="D256" s="31"/>
      <c r="E256" s="30"/>
    </row>
    <row r="257" spans="2:5" ht="15">
      <c r="B257" s="30"/>
      <c r="C257" s="31"/>
      <c r="D257" s="31"/>
      <c r="E257" s="30"/>
    </row>
    <row r="258" spans="2:5" ht="15">
      <c r="B258" s="30"/>
      <c r="C258" s="31"/>
      <c r="D258" s="31"/>
      <c r="E258" s="30"/>
    </row>
    <row r="259" spans="2:5" ht="15">
      <c r="B259" s="30"/>
      <c r="C259" s="31"/>
      <c r="D259" s="31"/>
      <c r="E259" s="30"/>
    </row>
    <row r="260" spans="2:5" ht="15">
      <c r="B260" s="30"/>
      <c r="C260" s="31"/>
      <c r="D260" s="31"/>
      <c r="E260" s="30"/>
    </row>
    <row r="261" spans="2:5" ht="15">
      <c r="B261" s="30"/>
      <c r="C261" s="31"/>
      <c r="D261" s="31"/>
      <c r="E261" s="30"/>
    </row>
    <row r="262" spans="2:5" ht="15">
      <c r="B262" s="30"/>
      <c r="C262" s="31"/>
      <c r="D262" s="31"/>
      <c r="E262" s="30"/>
    </row>
    <row r="263" spans="2:5" ht="15">
      <c r="B263" s="30"/>
      <c r="C263" s="31"/>
      <c r="D263" s="31"/>
      <c r="E263" s="30"/>
    </row>
    <row r="264" spans="2:5" ht="15">
      <c r="B264" s="30"/>
      <c r="C264" s="31"/>
      <c r="D264" s="31"/>
      <c r="E264" s="30"/>
    </row>
    <row r="265" spans="2:5" ht="15">
      <c r="B265" s="30"/>
      <c r="C265" s="31"/>
      <c r="D265" s="31"/>
      <c r="E265" s="30"/>
    </row>
    <row r="266" spans="2:5" ht="15">
      <c r="B266" s="30"/>
      <c r="C266" s="31"/>
      <c r="D266" s="31"/>
      <c r="E266" s="30"/>
    </row>
    <row r="267" spans="2:5" ht="15">
      <c r="B267" s="30"/>
      <c r="C267" s="31"/>
      <c r="D267" s="31"/>
      <c r="E267" s="30"/>
    </row>
    <row r="268" spans="2:5" ht="15">
      <c r="B268" s="30"/>
      <c r="C268" s="31"/>
      <c r="D268" s="31"/>
      <c r="E268" s="30"/>
    </row>
    <row r="269" spans="2:5" ht="15">
      <c r="B269" s="30"/>
      <c r="C269" s="31"/>
      <c r="D269" s="31"/>
      <c r="E269" s="30"/>
    </row>
    <row r="270" spans="2:5" ht="15">
      <c r="B270" s="30"/>
      <c r="C270" s="31"/>
      <c r="D270" s="31"/>
      <c r="E270" s="30"/>
    </row>
    <row r="271" spans="2:5" ht="15">
      <c r="B271" s="30"/>
      <c r="C271" s="31"/>
      <c r="D271" s="31"/>
      <c r="E271" s="30"/>
    </row>
    <row r="272" spans="2:5" ht="15">
      <c r="B272" s="30"/>
      <c r="C272" s="31"/>
      <c r="D272" s="31"/>
      <c r="E272" s="30"/>
    </row>
    <row r="273" spans="2:5" ht="15">
      <c r="B273" s="30"/>
      <c r="C273" s="31"/>
      <c r="D273" s="31"/>
      <c r="E273" s="30"/>
    </row>
    <row r="274" spans="2:5" ht="15">
      <c r="B274" s="30"/>
      <c r="C274" s="31"/>
      <c r="D274" s="31"/>
      <c r="E274" s="30"/>
    </row>
    <row r="275" spans="2:5" ht="15">
      <c r="B275" s="30"/>
      <c r="C275" s="31"/>
      <c r="D275" s="31"/>
      <c r="E275" s="30"/>
    </row>
    <row r="276" spans="2:5" ht="15">
      <c r="B276" s="30"/>
      <c r="C276" s="31"/>
      <c r="D276" s="31"/>
      <c r="E276" s="30"/>
    </row>
    <row r="277" spans="2:5" ht="15">
      <c r="B277" s="30"/>
      <c r="C277" s="31"/>
      <c r="D277" s="31"/>
      <c r="E277" s="30"/>
    </row>
    <row r="278" spans="2:5" ht="15">
      <c r="B278" s="30"/>
      <c r="C278" s="31"/>
      <c r="D278" s="31"/>
      <c r="E278" s="30"/>
    </row>
    <row r="279" spans="2:5" ht="15">
      <c r="B279" s="30"/>
      <c r="C279" s="31"/>
      <c r="D279" s="31"/>
      <c r="E279" s="30"/>
    </row>
    <row r="280" spans="2:5" ht="15">
      <c r="B280" s="30"/>
      <c r="C280" s="31"/>
      <c r="D280" s="31"/>
      <c r="E280" s="30"/>
    </row>
    <row r="281" spans="2:5" ht="15">
      <c r="B281" s="30"/>
      <c r="C281" s="31"/>
      <c r="D281" s="31"/>
      <c r="E281" s="30"/>
    </row>
    <row r="282" spans="2:5" ht="15">
      <c r="B282" s="30"/>
      <c r="C282" s="31"/>
      <c r="D282" s="31"/>
      <c r="E282" s="30"/>
    </row>
    <row r="283" spans="2:5" ht="15">
      <c r="B283" s="30"/>
      <c r="C283" s="31"/>
      <c r="D283" s="31"/>
      <c r="E283" s="30"/>
    </row>
    <row r="284" spans="2:5" ht="15">
      <c r="B284" s="30"/>
      <c r="C284" s="31"/>
      <c r="D284" s="31"/>
      <c r="E284" s="30"/>
    </row>
    <row r="285" spans="2:5" ht="15">
      <c r="B285" s="30"/>
      <c r="C285" s="31"/>
      <c r="D285" s="31"/>
      <c r="E285" s="30"/>
    </row>
    <row r="286" spans="2:5" ht="15">
      <c r="B286" s="30"/>
      <c r="C286" s="31"/>
      <c r="D286" s="31"/>
      <c r="E286" s="30"/>
    </row>
    <row r="287" spans="2:5" ht="15">
      <c r="B287" s="30"/>
      <c r="C287" s="31"/>
      <c r="D287" s="31"/>
      <c r="E287" s="30"/>
    </row>
    <row r="288" spans="2:5" ht="15">
      <c r="B288" s="30"/>
      <c r="C288" s="31"/>
      <c r="D288" s="31"/>
      <c r="E288" s="30"/>
    </row>
    <row r="289" spans="2:5" ht="15">
      <c r="B289" s="30"/>
      <c r="C289" s="31"/>
      <c r="D289" s="31"/>
      <c r="E289" s="30"/>
    </row>
    <row r="290" spans="2:5" ht="15">
      <c r="B290" s="30"/>
      <c r="C290" s="31"/>
      <c r="D290" s="31"/>
      <c r="E290" s="30"/>
    </row>
    <row r="291" spans="2:5" ht="15">
      <c r="B291" s="30"/>
      <c r="C291" s="31"/>
      <c r="D291" s="31"/>
      <c r="E291" s="30"/>
    </row>
    <row r="292" spans="2:5" ht="15">
      <c r="B292" s="30"/>
      <c r="C292" s="31"/>
      <c r="D292" s="31"/>
      <c r="E292" s="30"/>
    </row>
    <row r="293" spans="2:5" ht="15">
      <c r="B293" s="30"/>
      <c r="C293" s="31"/>
      <c r="D293" s="31"/>
      <c r="E293" s="30"/>
    </row>
    <row r="294" spans="2:5" ht="15">
      <c r="B294" s="30"/>
      <c r="C294" s="31"/>
      <c r="D294" s="31"/>
      <c r="E294" s="30"/>
    </row>
    <row r="295" spans="2:5" ht="15">
      <c r="B295" s="30"/>
      <c r="C295" s="31"/>
      <c r="D295" s="31"/>
      <c r="E295" s="30"/>
    </row>
    <row r="296" spans="2:5" ht="15">
      <c r="B296" s="30"/>
      <c r="C296" s="31"/>
      <c r="D296" s="31"/>
      <c r="E296" s="30"/>
    </row>
    <row r="297" spans="2:5" ht="15">
      <c r="B297" s="30"/>
      <c r="C297" s="31"/>
      <c r="D297" s="31"/>
      <c r="E297" s="30"/>
    </row>
    <row r="298" spans="2:5" ht="15">
      <c r="B298" s="30"/>
      <c r="C298" s="31"/>
      <c r="D298" s="31"/>
      <c r="E298" s="30"/>
    </row>
    <row r="299" spans="2:5" ht="15">
      <c r="B299" s="30"/>
      <c r="C299" s="31"/>
      <c r="D299" s="31"/>
      <c r="E299" s="30"/>
    </row>
    <row r="300" spans="2:5" ht="15">
      <c r="B300" s="30"/>
      <c r="C300" s="31"/>
      <c r="D300" s="31"/>
      <c r="E300" s="30"/>
    </row>
    <row r="301" spans="2:5" ht="15">
      <c r="B301" s="30"/>
      <c r="C301" s="31"/>
      <c r="D301" s="31"/>
      <c r="E301" s="30"/>
    </row>
    <row r="302" spans="2:5" ht="15">
      <c r="B302" s="30"/>
      <c r="C302" s="31"/>
      <c r="D302" s="31"/>
      <c r="E302" s="30"/>
    </row>
    <row r="303" spans="2:5" ht="15">
      <c r="B303" s="30"/>
      <c r="C303" s="31"/>
      <c r="D303" s="31"/>
      <c r="E303" s="30"/>
    </row>
    <row r="304" spans="2:5" ht="15">
      <c r="B304" s="30"/>
      <c r="C304" s="31"/>
      <c r="D304" s="31"/>
      <c r="E304" s="30"/>
    </row>
    <row r="305" spans="2:5" ht="15">
      <c r="B305" s="30"/>
      <c r="C305" s="31"/>
      <c r="D305" s="31"/>
      <c r="E305" s="30"/>
    </row>
    <row r="306" spans="2:5" ht="15">
      <c r="B306" s="30"/>
      <c r="C306" s="31"/>
      <c r="D306" s="31"/>
      <c r="E306" s="30"/>
    </row>
    <row r="307" spans="2:5" ht="15">
      <c r="B307" s="30"/>
      <c r="C307" s="31"/>
      <c r="D307" s="31"/>
      <c r="E307" s="30"/>
    </row>
    <row r="308" spans="2:5" ht="15">
      <c r="B308" s="30"/>
      <c r="C308" s="31"/>
      <c r="D308" s="31"/>
      <c r="E308" s="30"/>
    </row>
    <row r="309" spans="2:5" ht="15">
      <c r="B309" s="30"/>
      <c r="C309" s="31"/>
      <c r="D309" s="31"/>
      <c r="E309" s="30"/>
    </row>
    <row r="310" spans="2:5" ht="15">
      <c r="B310" s="30"/>
      <c r="C310" s="31"/>
      <c r="D310" s="31"/>
      <c r="E310" s="30"/>
    </row>
    <row r="311" spans="2:5" ht="15">
      <c r="B311" s="30"/>
      <c r="C311" s="31"/>
      <c r="D311" s="31"/>
      <c r="E311" s="30"/>
    </row>
    <row r="312" spans="2:5" ht="15">
      <c r="B312" s="30"/>
      <c r="C312" s="31"/>
      <c r="D312" s="31"/>
      <c r="E312" s="30"/>
    </row>
    <row r="313" spans="2:5" ht="15">
      <c r="B313" s="30"/>
      <c r="C313" s="31"/>
      <c r="D313" s="31"/>
      <c r="E313" s="30"/>
    </row>
    <row r="314" spans="2:5" ht="15">
      <c r="B314" s="30"/>
      <c r="C314" s="31"/>
      <c r="D314" s="31"/>
      <c r="E314" s="30"/>
    </row>
    <row r="315" spans="2:5" ht="15">
      <c r="B315" s="30"/>
      <c r="C315" s="31"/>
      <c r="D315" s="31"/>
      <c r="E315" s="30"/>
    </row>
    <row r="316" spans="2:5" ht="15">
      <c r="B316" s="30"/>
      <c r="C316" s="31"/>
      <c r="D316" s="31"/>
      <c r="E316" s="30"/>
    </row>
    <row r="317" spans="2:5" ht="15">
      <c r="B317" s="30"/>
      <c r="C317" s="31"/>
      <c r="D317" s="31"/>
      <c r="E317" s="30"/>
    </row>
    <row r="318" spans="2:5" ht="15">
      <c r="B318" s="30"/>
      <c r="C318" s="31"/>
      <c r="D318" s="31"/>
      <c r="E318" s="30"/>
    </row>
    <row r="319" spans="2:5" ht="15">
      <c r="B319" s="30"/>
      <c r="C319" s="31"/>
      <c r="D319" s="31"/>
      <c r="E319" s="30"/>
    </row>
    <row r="320" spans="2:5" ht="15">
      <c r="B320" s="30"/>
      <c r="C320" s="31"/>
      <c r="D320" s="31"/>
      <c r="E320" s="30"/>
    </row>
    <row r="321" spans="2:5" ht="15">
      <c r="B321" s="30"/>
      <c r="C321" s="31"/>
      <c r="D321" s="31"/>
      <c r="E321" s="30"/>
    </row>
    <row r="322" spans="2:5" ht="15">
      <c r="B322" s="30"/>
      <c r="C322" s="31"/>
      <c r="D322" s="31"/>
      <c r="E322" s="30"/>
    </row>
    <row r="323" spans="2:5" ht="15">
      <c r="B323" s="30"/>
      <c r="C323" s="31"/>
      <c r="D323" s="31"/>
      <c r="E323" s="30"/>
    </row>
    <row r="324" spans="2:5" ht="15">
      <c r="B324" s="30"/>
      <c r="C324" s="31"/>
      <c r="D324" s="31"/>
      <c r="E324" s="30"/>
    </row>
    <row r="325" spans="2:5" ht="15">
      <c r="B325" s="30"/>
      <c r="C325" s="31"/>
      <c r="D325" s="31"/>
      <c r="E325" s="30"/>
    </row>
    <row r="326" spans="2:5" ht="15">
      <c r="B326" s="30"/>
      <c r="C326" s="31"/>
      <c r="D326" s="31"/>
      <c r="E326" s="30"/>
    </row>
    <row r="327" spans="2:5" ht="15">
      <c r="B327" s="30"/>
      <c r="C327" s="31"/>
      <c r="D327" s="31"/>
      <c r="E327" s="30"/>
    </row>
    <row r="328" spans="2:5" ht="15">
      <c r="B328" s="30"/>
      <c r="C328" s="31"/>
      <c r="D328" s="31"/>
      <c r="E328" s="30"/>
    </row>
    <row r="329" spans="2:5" ht="15">
      <c r="B329" s="30"/>
      <c r="C329" s="31"/>
      <c r="D329" s="31"/>
      <c r="E329" s="30"/>
    </row>
    <row r="330" spans="2:5" ht="15">
      <c r="B330" s="30"/>
      <c r="C330" s="31"/>
      <c r="D330" s="31"/>
      <c r="E330" s="30"/>
    </row>
    <row r="331" spans="2:5" ht="15">
      <c r="B331" s="30"/>
      <c r="C331" s="31"/>
      <c r="D331" s="31"/>
      <c r="E331" s="30"/>
    </row>
    <row r="332" spans="2:5" ht="15">
      <c r="B332" s="30"/>
      <c r="C332" s="31"/>
      <c r="D332" s="31"/>
      <c r="E332" s="30"/>
    </row>
    <row r="333" spans="2:5" ht="15">
      <c r="B333" s="30"/>
      <c r="C333" s="31"/>
      <c r="D333" s="31"/>
      <c r="E333" s="30"/>
    </row>
    <row r="334" spans="2:5" ht="15">
      <c r="B334" s="30"/>
      <c r="C334" s="31"/>
      <c r="D334" s="31"/>
      <c r="E334" s="30"/>
    </row>
    <row r="335" spans="2:5" ht="15">
      <c r="B335" s="30"/>
      <c r="C335" s="31"/>
      <c r="D335" s="31"/>
      <c r="E335" s="30"/>
    </row>
    <row r="336" spans="2:5" ht="15">
      <c r="B336" s="30"/>
      <c r="C336" s="31"/>
      <c r="D336" s="31"/>
      <c r="E336" s="30"/>
    </row>
    <row r="337" spans="2:5" ht="15">
      <c r="B337" s="30"/>
      <c r="C337" s="31"/>
      <c r="D337" s="31"/>
      <c r="E337" s="30"/>
    </row>
    <row r="338" spans="2:5" ht="15">
      <c r="B338" s="30"/>
      <c r="C338" s="31"/>
      <c r="D338" s="31"/>
      <c r="E338" s="30"/>
    </row>
    <row r="339" spans="2:5" ht="15">
      <c r="B339" s="30"/>
      <c r="C339" s="31"/>
      <c r="D339" s="31"/>
      <c r="E339" s="30"/>
    </row>
    <row r="340" spans="2:5" ht="15">
      <c r="B340" s="30"/>
      <c r="C340" s="31"/>
      <c r="D340" s="31"/>
      <c r="E340" s="30"/>
    </row>
    <row r="341" spans="2:5" ht="15">
      <c r="B341" s="30"/>
      <c r="C341" s="31"/>
      <c r="D341" s="31"/>
      <c r="E341" s="30"/>
    </row>
    <row r="342" spans="2:5" ht="15">
      <c r="B342" s="30"/>
      <c r="C342" s="31"/>
      <c r="D342" s="31"/>
      <c r="E342" s="30"/>
    </row>
    <row r="343" spans="2:5" ht="15">
      <c r="B343" s="30"/>
      <c r="C343" s="31"/>
      <c r="D343" s="31"/>
      <c r="E343" s="30"/>
    </row>
    <row r="344" spans="2:5" ht="15">
      <c r="B344" s="30"/>
      <c r="C344" s="31"/>
      <c r="D344" s="31"/>
      <c r="E344" s="30"/>
    </row>
    <row r="345" spans="2:5" ht="15">
      <c r="B345" s="30"/>
      <c r="C345" s="31"/>
      <c r="D345" s="31"/>
      <c r="E345" s="30"/>
    </row>
    <row r="346" spans="2:5" ht="15">
      <c r="B346" s="30"/>
      <c r="C346" s="31"/>
      <c r="D346" s="31"/>
      <c r="E346" s="30"/>
    </row>
    <row r="347" spans="2:5" ht="15">
      <c r="B347" s="30"/>
      <c r="C347" s="31"/>
      <c r="D347" s="31"/>
      <c r="E347" s="30"/>
    </row>
    <row r="348" spans="2:5" ht="15">
      <c r="B348" s="30"/>
      <c r="C348" s="31"/>
      <c r="D348" s="31"/>
      <c r="E348" s="30"/>
    </row>
    <row r="349" spans="2:5" ht="15">
      <c r="B349" s="30"/>
      <c r="C349" s="31"/>
      <c r="D349" s="31"/>
      <c r="E349" s="30"/>
    </row>
    <row r="350" spans="2:5" ht="15">
      <c r="B350" s="30"/>
      <c r="C350" s="31"/>
      <c r="D350" s="31"/>
      <c r="E350" s="30"/>
    </row>
    <row r="351" spans="2:5" ht="15">
      <c r="B351" s="30"/>
      <c r="C351" s="31"/>
      <c r="D351" s="31"/>
      <c r="E351" s="30"/>
    </row>
    <row r="352" spans="2:5" ht="15">
      <c r="B352" s="30"/>
      <c r="C352" s="31"/>
      <c r="D352" s="31"/>
      <c r="E352" s="30"/>
    </row>
    <row r="353" spans="2:5" ht="15">
      <c r="B353" s="30"/>
      <c r="C353" s="31"/>
      <c r="D353" s="31"/>
      <c r="E353" s="30"/>
    </row>
    <row r="354" spans="2:5" ht="15">
      <c r="B354" s="30"/>
      <c r="C354" s="31"/>
      <c r="D354" s="31"/>
      <c r="E354" s="30"/>
    </row>
    <row r="355" spans="2:5" ht="15">
      <c r="B355" s="30"/>
      <c r="C355" s="31"/>
      <c r="D355" s="31"/>
      <c r="E355" s="30"/>
    </row>
    <row r="356" spans="2:5" ht="15">
      <c r="B356" s="30"/>
      <c r="C356" s="31"/>
      <c r="D356" s="31"/>
      <c r="E356" s="30"/>
    </row>
    <row r="357" spans="2:5" ht="15">
      <c r="B357" s="30"/>
      <c r="C357" s="31"/>
      <c r="D357" s="31"/>
      <c r="E357" s="30"/>
    </row>
    <row r="358" spans="2:5" ht="15">
      <c r="B358" s="30"/>
      <c r="C358" s="31"/>
      <c r="D358" s="31"/>
      <c r="E358" s="30"/>
    </row>
    <row r="359" spans="2:5" ht="15">
      <c r="B359" s="30"/>
      <c r="C359" s="31"/>
      <c r="D359" s="31"/>
      <c r="E359" s="30"/>
    </row>
    <row r="360" spans="2:5" ht="15">
      <c r="B360" s="30"/>
      <c r="C360" s="31"/>
      <c r="D360" s="31"/>
      <c r="E360" s="30"/>
    </row>
    <row r="361" spans="2:5" ht="15">
      <c r="B361" s="30"/>
      <c r="C361" s="31"/>
      <c r="D361" s="31"/>
      <c r="E361" s="30"/>
    </row>
    <row r="362" spans="2:5" ht="15">
      <c r="B362" s="30"/>
      <c r="C362" s="31"/>
      <c r="D362" s="31"/>
      <c r="E362" s="30"/>
    </row>
    <row r="363" spans="2:5" ht="15">
      <c r="B363" s="30"/>
      <c r="C363" s="31"/>
      <c r="D363" s="31"/>
      <c r="E363" s="30"/>
    </row>
    <row r="364" spans="2:5" ht="15">
      <c r="B364" s="30"/>
      <c r="C364" s="31"/>
      <c r="D364" s="31"/>
      <c r="E364" s="30"/>
    </row>
    <row r="365" spans="2:5" ht="15">
      <c r="B365" s="30"/>
      <c r="C365" s="31"/>
      <c r="D365" s="31"/>
      <c r="E365" s="30"/>
    </row>
    <row r="366" spans="2:5" ht="15">
      <c r="B366" s="30"/>
      <c r="C366" s="31"/>
      <c r="D366" s="31"/>
      <c r="E366" s="30"/>
    </row>
    <row r="367" spans="2:5" ht="15">
      <c r="B367" s="30"/>
      <c r="C367" s="31"/>
      <c r="D367" s="31"/>
      <c r="E367" s="30"/>
    </row>
    <row r="368" spans="2:5" ht="15">
      <c r="B368" s="30"/>
      <c r="C368" s="31"/>
      <c r="D368" s="31"/>
      <c r="E368" s="30"/>
    </row>
    <row r="369" spans="2:5" ht="15">
      <c r="B369" s="30"/>
      <c r="C369" s="31"/>
      <c r="D369" s="31"/>
      <c r="E369" s="30"/>
    </row>
    <row r="370" spans="2:5" ht="15">
      <c r="B370" s="30"/>
      <c r="C370" s="31"/>
      <c r="D370" s="31"/>
      <c r="E370" s="30"/>
    </row>
    <row r="371" spans="2:5" ht="15">
      <c r="B371" s="30"/>
      <c r="C371" s="31"/>
      <c r="D371" s="31"/>
      <c r="E371" s="30"/>
    </row>
    <row r="372" spans="2:5" ht="15">
      <c r="B372" s="30"/>
      <c r="C372" s="31"/>
      <c r="D372" s="31"/>
      <c r="E372" s="30"/>
    </row>
    <row r="373" spans="2:5" ht="15">
      <c r="B373" s="30"/>
      <c r="C373" s="31"/>
      <c r="D373" s="31"/>
      <c r="E373" s="30"/>
    </row>
    <row r="374" spans="2:5" ht="15">
      <c r="B374" s="30"/>
      <c r="C374" s="31"/>
      <c r="D374" s="31"/>
      <c r="E374" s="30"/>
    </row>
    <row r="375" spans="2:5" ht="15">
      <c r="B375" s="30"/>
      <c r="C375" s="31"/>
      <c r="D375" s="31"/>
      <c r="E375" s="30"/>
    </row>
    <row r="376" spans="2:5" ht="15">
      <c r="B376" s="30"/>
      <c r="C376" s="31"/>
      <c r="D376" s="31"/>
      <c r="E376" s="30"/>
    </row>
    <row r="377" spans="2:5" ht="15">
      <c r="B377" s="30"/>
      <c r="C377" s="31"/>
      <c r="D377" s="31"/>
      <c r="E377" s="30"/>
    </row>
    <row r="378" spans="2:5" ht="15">
      <c r="B378" s="30"/>
      <c r="C378" s="31"/>
      <c r="D378" s="31"/>
      <c r="E378" s="30"/>
    </row>
    <row r="379" spans="2:5" ht="15">
      <c r="B379" s="30"/>
      <c r="C379" s="31"/>
      <c r="D379" s="31"/>
      <c r="E379" s="30"/>
    </row>
    <row r="380" spans="2:5" ht="15">
      <c r="B380" s="30"/>
      <c r="C380" s="31"/>
      <c r="D380" s="31"/>
      <c r="E380" s="30"/>
    </row>
    <row r="381" spans="2:5" ht="15">
      <c r="B381" s="30"/>
      <c r="C381" s="31"/>
      <c r="D381" s="31"/>
      <c r="E381" s="30"/>
    </row>
    <row r="382" spans="2:5" ht="15">
      <c r="B382" s="30"/>
      <c r="C382" s="31"/>
      <c r="D382" s="31"/>
      <c r="E382" s="30"/>
    </row>
    <row r="383" spans="2:5" ht="15">
      <c r="B383" s="30"/>
      <c r="C383" s="31"/>
      <c r="D383" s="31"/>
      <c r="E383" s="30"/>
    </row>
    <row r="384" spans="2:5" ht="15">
      <c r="B384" s="30"/>
      <c r="C384" s="31"/>
      <c r="D384" s="31"/>
      <c r="E384" s="30"/>
    </row>
    <row r="385" spans="2:5" ht="15">
      <c r="B385" s="30"/>
      <c r="C385" s="31"/>
      <c r="D385" s="31"/>
      <c r="E385" s="30"/>
    </row>
    <row r="386" spans="2:5" ht="15">
      <c r="B386" s="30"/>
      <c r="C386" s="31"/>
      <c r="D386" s="31"/>
      <c r="E386" s="30"/>
    </row>
    <row r="387" spans="2:5" ht="15">
      <c r="B387" s="30"/>
      <c r="C387" s="31"/>
      <c r="D387" s="31"/>
      <c r="E387" s="30"/>
    </row>
    <row r="388" spans="2:5" ht="15">
      <c r="B388" s="30"/>
      <c r="C388" s="31"/>
      <c r="D388" s="31"/>
      <c r="E388" s="30"/>
    </row>
    <row r="389" spans="2:5" ht="15">
      <c r="B389" s="30"/>
      <c r="C389" s="31"/>
      <c r="D389" s="31"/>
      <c r="E389" s="30"/>
    </row>
    <row r="390" spans="2:5" ht="15">
      <c r="B390" s="30"/>
      <c r="C390" s="31"/>
      <c r="D390" s="31"/>
      <c r="E390" s="30"/>
    </row>
    <row r="391" spans="2:5" ht="15">
      <c r="B391" s="30"/>
      <c r="C391" s="31"/>
      <c r="D391" s="31"/>
      <c r="E391" s="30"/>
    </row>
    <row r="392" spans="2:5" ht="15">
      <c r="B392" s="30"/>
      <c r="C392" s="31"/>
      <c r="D392" s="31"/>
      <c r="E392" s="30"/>
    </row>
    <row r="393" spans="2:5" ht="15">
      <c r="B393" s="30"/>
      <c r="C393" s="31"/>
      <c r="D393" s="31"/>
      <c r="E393" s="30"/>
    </row>
    <row r="394" spans="2:5" ht="15">
      <c r="B394" s="30"/>
      <c r="C394" s="31"/>
      <c r="D394" s="31"/>
      <c r="E394" s="30"/>
    </row>
    <row r="395" spans="2:5" ht="15">
      <c r="B395" s="30"/>
      <c r="C395" s="31"/>
      <c r="D395" s="31"/>
      <c r="E395" s="30"/>
    </row>
    <row r="396" spans="2:5" ht="15">
      <c r="B396" s="30"/>
      <c r="C396" s="31"/>
      <c r="D396" s="31"/>
      <c r="E396" s="30"/>
    </row>
    <row r="397" spans="2:5" ht="15">
      <c r="B397" s="30"/>
      <c r="C397" s="31"/>
      <c r="D397" s="31"/>
      <c r="E397" s="30"/>
    </row>
    <row r="398" spans="2:5" ht="15">
      <c r="B398" s="30"/>
      <c r="C398" s="31"/>
      <c r="D398" s="31"/>
      <c r="E398" s="30"/>
    </row>
    <row r="399" spans="2:5" ht="15">
      <c r="B399" s="30"/>
      <c r="C399" s="31"/>
      <c r="D399" s="31"/>
      <c r="E399" s="30"/>
    </row>
    <row r="400" spans="2:5" ht="15">
      <c r="B400" s="30"/>
      <c r="C400" s="31"/>
      <c r="D400" s="31"/>
      <c r="E400" s="30"/>
    </row>
    <row r="401" spans="2:5" ht="15">
      <c r="B401" s="30"/>
      <c r="C401" s="31"/>
      <c r="D401" s="31"/>
      <c r="E401" s="30"/>
    </row>
    <row r="402" spans="2:5" ht="15">
      <c r="B402" s="30"/>
      <c r="C402" s="31"/>
      <c r="D402" s="31"/>
      <c r="E402" s="30"/>
    </row>
    <row r="403" spans="2:5" ht="15">
      <c r="B403" s="30"/>
      <c r="C403" s="31"/>
      <c r="D403" s="31"/>
      <c r="E403" s="30"/>
    </row>
    <row r="404" spans="2:5" ht="15">
      <c r="B404" s="30"/>
      <c r="C404" s="31"/>
      <c r="D404" s="31"/>
      <c r="E404" s="30"/>
    </row>
    <row r="405" spans="2:5" ht="15">
      <c r="B405" s="30"/>
      <c r="C405" s="31"/>
      <c r="D405" s="31"/>
      <c r="E405" s="30"/>
    </row>
    <row r="406" spans="2:5" ht="15">
      <c r="B406" s="30"/>
      <c r="C406" s="31"/>
      <c r="D406" s="31"/>
      <c r="E406" s="30"/>
    </row>
    <row r="407" spans="2:5" ht="15">
      <c r="B407" s="30"/>
      <c r="C407" s="31"/>
      <c r="D407" s="31"/>
      <c r="E407" s="30"/>
    </row>
    <row r="408" spans="2:5" ht="15">
      <c r="B408" s="30"/>
      <c r="C408" s="31"/>
      <c r="D408" s="31"/>
      <c r="E408" s="30"/>
    </row>
    <row r="409" spans="2:5" ht="15">
      <c r="B409" s="30"/>
      <c r="C409" s="31"/>
      <c r="D409" s="31"/>
      <c r="E409" s="30"/>
    </row>
    <row r="410" spans="2:5" ht="15">
      <c r="B410" s="30"/>
      <c r="C410" s="31"/>
      <c r="D410" s="31"/>
      <c r="E410" s="30"/>
    </row>
    <row r="411" spans="2:5" ht="15">
      <c r="B411" s="30"/>
      <c r="C411" s="31"/>
      <c r="D411" s="31"/>
      <c r="E411" s="30"/>
    </row>
    <row r="412" spans="2:5" ht="15">
      <c r="B412" s="30"/>
      <c r="C412" s="31"/>
      <c r="D412" s="31"/>
      <c r="E412" s="30"/>
    </row>
    <row r="413" spans="2:5" ht="15">
      <c r="B413" s="30"/>
      <c r="C413" s="31"/>
      <c r="D413" s="31"/>
      <c r="E413" s="30"/>
    </row>
    <row r="414" spans="2:5" ht="15">
      <c r="B414" s="30"/>
      <c r="C414" s="31"/>
      <c r="D414" s="31"/>
      <c r="E414" s="30"/>
    </row>
    <row r="415" spans="2:5" ht="15">
      <c r="B415" s="30"/>
      <c r="C415" s="31"/>
      <c r="D415" s="31"/>
      <c r="E415" s="30"/>
    </row>
    <row r="416" spans="2:5" ht="15">
      <c r="B416" s="30"/>
      <c r="C416" s="31"/>
      <c r="D416" s="31"/>
      <c r="E416" s="30"/>
    </row>
    <row r="417" spans="2:5" ht="15">
      <c r="B417" s="30"/>
      <c r="C417" s="31"/>
      <c r="D417" s="31"/>
      <c r="E417" s="30"/>
    </row>
    <row r="418" spans="2:5" ht="15">
      <c r="B418" s="30"/>
      <c r="C418" s="31"/>
      <c r="D418" s="31"/>
      <c r="E418" s="30"/>
    </row>
    <row r="419" spans="2:5" ht="15">
      <c r="B419" s="30"/>
      <c r="C419" s="31"/>
      <c r="D419" s="31"/>
      <c r="E419" s="30"/>
    </row>
    <row r="420" spans="2:5" ht="15">
      <c r="B420" s="30"/>
      <c r="C420" s="31"/>
      <c r="D420" s="31"/>
      <c r="E420" s="30"/>
    </row>
    <row r="421" spans="2:5" ht="15">
      <c r="B421" s="30"/>
      <c r="C421" s="31"/>
      <c r="D421" s="31"/>
      <c r="E421" s="30"/>
    </row>
    <row r="422" spans="2:5" ht="15">
      <c r="B422" s="30"/>
      <c r="C422" s="31"/>
      <c r="D422" s="31"/>
      <c r="E422" s="30"/>
    </row>
    <row r="423" spans="2:5" ht="15">
      <c r="B423" s="30"/>
      <c r="C423" s="31"/>
      <c r="D423" s="31"/>
      <c r="E423" s="30"/>
    </row>
    <row r="424" spans="2:5" ht="15">
      <c r="B424" s="30"/>
      <c r="C424" s="31"/>
      <c r="D424" s="31"/>
      <c r="E424" s="30"/>
    </row>
    <row r="425" spans="2:5" ht="15">
      <c r="B425" s="30"/>
      <c r="C425" s="31"/>
      <c r="D425" s="31"/>
      <c r="E425" s="30"/>
    </row>
    <row r="426" spans="2:5" ht="15">
      <c r="B426" s="30"/>
      <c r="C426" s="31"/>
      <c r="D426" s="31"/>
      <c r="E426" s="30"/>
    </row>
    <row r="427" spans="2:5" ht="15">
      <c r="B427" s="30"/>
      <c r="C427" s="31"/>
      <c r="D427" s="31"/>
      <c r="E427" s="30"/>
    </row>
    <row r="428" spans="2:5" ht="15">
      <c r="B428" s="30"/>
      <c r="C428" s="31"/>
      <c r="D428" s="31"/>
      <c r="E428" s="30"/>
    </row>
    <row r="429" spans="2:5" ht="15">
      <c r="B429" s="30"/>
      <c r="C429" s="31"/>
      <c r="D429" s="31"/>
      <c r="E429" s="30"/>
    </row>
    <row r="430" spans="2:5" ht="15">
      <c r="B430" s="30"/>
      <c r="C430" s="31"/>
      <c r="D430" s="31"/>
      <c r="E430" s="30"/>
    </row>
    <row r="431" spans="2:5" ht="15">
      <c r="B431" s="30"/>
      <c r="C431" s="31"/>
      <c r="D431" s="31"/>
      <c r="E431" s="30"/>
    </row>
    <row r="432" spans="2:5" ht="15">
      <c r="B432" s="30"/>
      <c r="C432" s="31"/>
      <c r="D432" s="31"/>
      <c r="E432" s="30"/>
    </row>
    <row r="433" spans="2:5" ht="15">
      <c r="B433" s="30"/>
      <c r="C433" s="31"/>
      <c r="D433" s="31"/>
      <c r="E433" s="30"/>
    </row>
    <row r="434" spans="2:5" ht="15">
      <c r="B434" s="30"/>
      <c r="C434" s="31"/>
      <c r="D434" s="31"/>
      <c r="E434" s="30"/>
    </row>
    <row r="435" spans="2:5" ht="15">
      <c r="B435" s="30"/>
      <c r="C435" s="31"/>
      <c r="D435" s="31"/>
      <c r="E435" s="30"/>
    </row>
    <row r="436" spans="2:5" ht="15">
      <c r="B436" s="30"/>
      <c r="C436" s="31"/>
      <c r="D436" s="31"/>
      <c r="E436" s="30"/>
    </row>
    <row r="437" spans="2:5" ht="15">
      <c r="B437" s="30"/>
      <c r="C437" s="31"/>
      <c r="D437" s="31"/>
      <c r="E437" s="30"/>
    </row>
    <row r="438" spans="2:5" ht="15">
      <c r="B438" s="30"/>
      <c r="C438" s="31"/>
      <c r="D438" s="31"/>
      <c r="E438" s="30"/>
    </row>
    <row r="439" spans="2:5" ht="15">
      <c r="B439" s="30"/>
      <c r="C439" s="31"/>
      <c r="D439" s="31"/>
      <c r="E439" s="30"/>
    </row>
    <row r="440" spans="2:5" ht="15">
      <c r="B440" s="30"/>
      <c r="C440" s="31"/>
      <c r="D440" s="31"/>
      <c r="E440" s="30"/>
    </row>
    <row r="441" spans="2:5" ht="15">
      <c r="B441" s="30"/>
      <c r="C441" s="31"/>
      <c r="D441" s="31"/>
      <c r="E441" s="30"/>
    </row>
    <row r="442" spans="2:5" ht="15">
      <c r="B442" s="30"/>
      <c r="C442" s="31"/>
      <c r="D442" s="31"/>
      <c r="E442" s="30"/>
    </row>
    <row r="443" spans="2:5" ht="15">
      <c r="B443" s="30"/>
      <c r="C443" s="31"/>
      <c r="D443" s="31"/>
      <c r="E443" s="30"/>
    </row>
    <row r="444" spans="2:5" ht="15">
      <c r="B444" s="30"/>
      <c r="C444" s="31"/>
      <c r="D444" s="31"/>
      <c r="E444" s="30"/>
    </row>
    <row r="445" spans="2:5" ht="15">
      <c r="B445" s="30"/>
      <c r="C445" s="31"/>
      <c r="D445" s="31"/>
      <c r="E445" s="30"/>
    </row>
    <row r="446" spans="2:5" ht="15">
      <c r="B446" s="30"/>
      <c r="C446" s="31"/>
      <c r="D446" s="31"/>
      <c r="E446" s="30"/>
    </row>
    <row r="447" spans="2:5" ht="15">
      <c r="B447" s="30"/>
      <c r="C447" s="31"/>
      <c r="D447" s="31"/>
      <c r="E447" s="30"/>
    </row>
    <row r="448" spans="2:5" ht="15">
      <c r="B448" s="30"/>
      <c r="C448" s="31"/>
      <c r="D448" s="31"/>
      <c r="E448" s="30"/>
    </row>
    <row r="449" spans="2:5" ht="15">
      <c r="B449" s="30"/>
      <c r="C449" s="31"/>
      <c r="D449" s="31"/>
      <c r="E449" s="30"/>
    </row>
    <row r="450" spans="2:5" ht="15">
      <c r="B450" s="30"/>
      <c r="C450" s="31"/>
      <c r="D450" s="31"/>
      <c r="E450" s="30"/>
    </row>
    <row r="451" spans="2:5" ht="15">
      <c r="B451" s="30"/>
      <c r="C451" s="31"/>
      <c r="D451" s="31"/>
      <c r="E451" s="30"/>
    </row>
    <row r="452" spans="2:5" ht="15">
      <c r="B452" s="30"/>
      <c r="C452" s="31"/>
      <c r="D452" s="31"/>
      <c r="E452" s="30"/>
    </row>
    <row r="453" spans="2:5" ht="15">
      <c r="B453" s="30"/>
      <c r="C453" s="31"/>
      <c r="D453" s="31"/>
      <c r="E453" s="30"/>
    </row>
    <row r="454" spans="2:5" ht="15">
      <c r="B454" s="30"/>
      <c r="C454" s="31"/>
      <c r="D454" s="31"/>
      <c r="E454" s="30"/>
    </row>
    <row r="455" spans="2:5" ht="15">
      <c r="B455" s="30"/>
      <c r="C455" s="31"/>
      <c r="D455" s="31"/>
      <c r="E455" s="30"/>
    </row>
    <row r="456" spans="2:5" ht="15">
      <c r="B456" s="30"/>
      <c r="C456" s="31"/>
      <c r="D456" s="31"/>
      <c r="E456" s="30"/>
    </row>
    <row r="457" spans="2:5" ht="15">
      <c r="B457" s="30"/>
      <c r="C457" s="31"/>
      <c r="D457" s="31"/>
      <c r="E457" s="30"/>
    </row>
    <row r="458" spans="2:5" ht="15">
      <c r="B458" s="30"/>
      <c r="C458" s="31"/>
      <c r="D458" s="31"/>
      <c r="E458" s="30"/>
    </row>
    <row r="459" spans="2:5" ht="15">
      <c r="B459" s="30"/>
      <c r="C459" s="31"/>
      <c r="D459" s="31"/>
      <c r="E459" s="30"/>
    </row>
    <row r="460" spans="2:5" ht="15">
      <c r="B460" s="30"/>
      <c r="C460" s="31"/>
      <c r="D460" s="31"/>
      <c r="E460" s="30"/>
    </row>
    <row r="461" spans="2:5" ht="15">
      <c r="B461" s="30"/>
      <c r="C461" s="31"/>
      <c r="D461" s="31"/>
      <c r="E461" s="30"/>
    </row>
    <row r="462" spans="2:5" ht="15">
      <c r="B462" s="30"/>
      <c r="C462" s="31"/>
      <c r="D462" s="31"/>
      <c r="E462" s="30"/>
    </row>
    <row r="463" spans="2:5" ht="15">
      <c r="B463" s="30"/>
      <c r="C463" s="31"/>
      <c r="D463" s="31"/>
      <c r="E463" s="30"/>
    </row>
    <row r="464" spans="2:5" ht="15">
      <c r="B464" s="30"/>
      <c r="C464" s="31"/>
      <c r="D464" s="31"/>
      <c r="E464" s="30"/>
    </row>
    <row r="465" spans="2:5" ht="15">
      <c r="B465" s="30"/>
      <c r="C465" s="31"/>
      <c r="D465" s="31"/>
      <c r="E465" s="30"/>
    </row>
    <row r="466" spans="2:5" ht="15">
      <c r="B466" s="30"/>
      <c r="C466" s="31"/>
      <c r="D466" s="31"/>
      <c r="E466" s="30"/>
    </row>
    <row r="467" spans="2:5" ht="15">
      <c r="B467" s="30"/>
      <c r="C467" s="31"/>
      <c r="D467" s="31"/>
      <c r="E467" s="30"/>
    </row>
    <row r="468" spans="2:5" ht="15">
      <c r="B468" s="30"/>
      <c r="C468" s="31"/>
      <c r="D468" s="31"/>
      <c r="E468" s="30"/>
    </row>
    <row r="469" spans="2:5" ht="15">
      <c r="B469" s="30"/>
      <c r="C469" s="31"/>
      <c r="D469" s="31"/>
      <c r="E469" s="30"/>
    </row>
    <row r="470" spans="2:5" ht="15">
      <c r="B470" s="30"/>
      <c r="C470" s="31"/>
      <c r="D470" s="31"/>
      <c r="E470" s="30"/>
    </row>
    <row r="471" spans="2:5" ht="15">
      <c r="B471" s="30"/>
      <c r="C471" s="31"/>
      <c r="D471" s="31"/>
      <c r="E471" s="30"/>
    </row>
    <row r="472" spans="2:5" ht="15">
      <c r="B472" s="30"/>
      <c r="C472" s="31"/>
      <c r="D472" s="31"/>
      <c r="E472" s="30"/>
    </row>
    <row r="473" spans="2:5" ht="15">
      <c r="B473" s="30"/>
      <c r="C473" s="31"/>
      <c r="D473" s="31"/>
      <c r="E473" s="30"/>
    </row>
    <row r="474" spans="2:5" ht="15">
      <c r="B474" s="30"/>
      <c r="C474" s="31"/>
      <c r="D474" s="31"/>
      <c r="E474" s="30"/>
    </row>
    <row r="475" spans="2:5" ht="15">
      <c r="B475" s="30"/>
      <c r="C475" s="31"/>
      <c r="D475" s="31"/>
      <c r="E475" s="30"/>
    </row>
    <row r="476" spans="2:5" ht="15">
      <c r="B476" s="30"/>
      <c r="C476" s="31"/>
      <c r="D476" s="31"/>
      <c r="E476" s="30"/>
    </row>
    <row r="477" spans="2:5" ht="15">
      <c r="B477" s="30"/>
      <c r="C477" s="31"/>
      <c r="D477" s="31"/>
      <c r="E477" s="30"/>
    </row>
    <row r="478" spans="2:5" ht="15">
      <c r="B478" s="30"/>
      <c r="C478" s="31"/>
      <c r="D478" s="31"/>
      <c r="E478" s="30"/>
    </row>
    <row r="479" spans="2:5" ht="15">
      <c r="B479" s="30"/>
      <c r="C479" s="31"/>
      <c r="D479" s="31"/>
      <c r="E479" s="30"/>
    </row>
    <row r="480" spans="2:5" ht="15">
      <c r="B480" s="30"/>
      <c r="C480" s="31"/>
      <c r="D480" s="31"/>
      <c r="E480" s="30"/>
    </row>
    <row r="481" spans="2:5" ht="15">
      <c r="B481" s="30"/>
      <c r="C481" s="31"/>
      <c r="D481" s="31"/>
      <c r="E481" s="30"/>
    </row>
    <row r="482" spans="2:5" ht="15">
      <c r="B482" s="30"/>
      <c r="C482" s="31"/>
      <c r="D482" s="31"/>
      <c r="E482" s="30"/>
    </row>
    <row r="483" spans="2:5" ht="15">
      <c r="B483" s="30"/>
      <c r="C483" s="31"/>
      <c r="D483" s="31"/>
      <c r="E483" s="30"/>
    </row>
    <row r="484" spans="2:5" ht="15">
      <c r="B484" s="30"/>
      <c r="C484" s="31"/>
      <c r="D484" s="31"/>
      <c r="E484" s="30"/>
    </row>
    <row r="485" spans="2:5" ht="15">
      <c r="B485" s="30"/>
      <c r="C485" s="31"/>
      <c r="D485" s="31"/>
      <c r="E485" s="30"/>
    </row>
    <row r="486" spans="2:5" ht="15">
      <c r="B486" s="30"/>
      <c r="C486" s="31"/>
      <c r="D486" s="31"/>
      <c r="E486" s="30"/>
    </row>
    <row r="487" spans="2:5" ht="15">
      <c r="B487" s="30"/>
      <c r="C487" s="31"/>
      <c r="D487" s="31"/>
      <c r="E487" s="30"/>
    </row>
    <row r="488" spans="2:5" ht="15">
      <c r="B488" s="30"/>
      <c r="C488" s="31"/>
      <c r="D488" s="31"/>
      <c r="E488" s="30"/>
    </row>
    <row r="489" spans="2:5" ht="15">
      <c r="B489" s="30"/>
      <c r="C489" s="31"/>
      <c r="D489" s="31"/>
      <c r="E489" s="30"/>
    </row>
    <row r="490" spans="2:5" ht="15">
      <c r="B490" s="30"/>
      <c r="C490" s="31"/>
      <c r="D490" s="31"/>
      <c r="E490" s="30"/>
    </row>
    <row r="491" spans="2:5" ht="15">
      <c r="B491" s="30"/>
      <c r="C491" s="31"/>
      <c r="D491" s="31"/>
      <c r="E491" s="30"/>
    </row>
    <row r="492" spans="2:5" ht="15">
      <c r="B492" s="30"/>
      <c r="C492" s="31"/>
      <c r="D492" s="31"/>
      <c r="E492" s="30"/>
    </row>
    <row r="493" spans="2:5" ht="15">
      <c r="B493" s="30"/>
      <c r="C493" s="31"/>
      <c r="D493" s="31"/>
      <c r="E493" s="30"/>
    </row>
    <row r="494" spans="2:5" ht="15">
      <c r="B494" s="30"/>
      <c r="C494" s="31"/>
      <c r="D494" s="31"/>
      <c r="E494" s="30"/>
    </row>
    <row r="495" spans="2:5" ht="15">
      <c r="B495" s="30"/>
      <c r="C495" s="31"/>
      <c r="D495" s="31"/>
      <c r="E495" s="30"/>
    </row>
    <row r="496" spans="2:5" ht="15">
      <c r="B496" s="30"/>
      <c r="C496" s="31"/>
      <c r="D496" s="31"/>
      <c r="E496" s="30"/>
    </row>
    <row r="497" spans="2:5" ht="15">
      <c r="B497" s="30"/>
      <c r="C497" s="31"/>
      <c r="D497" s="31"/>
      <c r="E497" s="30"/>
    </row>
    <row r="498" spans="2:5" ht="15">
      <c r="B498" s="30"/>
      <c r="C498" s="31"/>
      <c r="D498" s="31"/>
      <c r="E498" s="30"/>
    </row>
    <row r="499" spans="2:5" ht="15">
      <c r="B499" s="30"/>
      <c r="C499" s="31"/>
      <c r="D499" s="31"/>
      <c r="E499" s="30"/>
    </row>
    <row r="500" spans="2:5" ht="15">
      <c r="B500" s="30"/>
      <c r="C500" s="31"/>
      <c r="D500" s="31"/>
      <c r="E500" s="30"/>
    </row>
    <row r="501" spans="2:5" ht="15">
      <c r="B501" s="30"/>
      <c r="C501" s="31"/>
      <c r="D501" s="31"/>
      <c r="E501" s="30"/>
    </row>
    <row r="502" spans="2:5" ht="15">
      <c r="B502" s="30"/>
      <c r="C502" s="31"/>
      <c r="D502" s="31"/>
      <c r="E502" s="30"/>
    </row>
    <row r="503" spans="2:5" ht="15">
      <c r="B503" s="30"/>
      <c r="C503" s="31"/>
      <c r="D503" s="31"/>
      <c r="E503" s="30"/>
    </row>
    <row r="504" spans="2:5" ht="15">
      <c r="B504" s="30"/>
      <c r="C504" s="31"/>
      <c r="D504" s="31"/>
      <c r="E504" s="30"/>
    </row>
    <row r="505" spans="2:5" ht="15">
      <c r="B505" s="30"/>
      <c r="C505" s="31"/>
      <c r="D505" s="31"/>
      <c r="E505" s="30"/>
    </row>
    <row r="506" spans="2:5" ht="15">
      <c r="B506" s="30"/>
      <c r="C506" s="31"/>
      <c r="D506" s="31"/>
      <c r="E506" s="30"/>
    </row>
    <row r="507" spans="2:5" ht="15">
      <c r="B507" s="30"/>
      <c r="C507" s="31"/>
      <c r="D507" s="31"/>
      <c r="E507" s="30"/>
    </row>
    <row r="508" spans="2:5" ht="15">
      <c r="B508" s="30"/>
      <c r="C508" s="31"/>
      <c r="D508" s="31"/>
      <c r="E508" s="30"/>
    </row>
    <row r="509" spans="2:5" ht="15">
      <c r="B509" s="30"/>
      <c r="C509" s="31"/>
      <c r="D509" s="31"/>
      <c r="E509" s="30"/>
    </row>
    <row r="510" spans="2:5" ht="15">
      <c r="B510" s="30"/>
      <c r="C510" s="31"/>
      <c r="D510" s="31"/>
      <c r="E510" s="30"/>
    </row>
    <row r="511" spans="2:5" ht="15">
      <c r="B511" s="30"/>
      <c r="C511" s="31"/>
      <c r="D511" s="31"/>
      <c r="E511" s="30"/>
    </row>
    <row r="512" spans="2:5" ht="15">
      <c r="B512" s="30"/>
      <c r="C512" s="31"/>
      <c r="D512" s="31"/>
      <c r="E512" s="30"/>
    </row>
    <row r="513" spans="2:5" ht="15">
      <c r="B513" s="30"/>
      <c r="C513" s="31"/>
      <c r="D513" s="31"/>
      <c r="E513" s="30"/>
    </row>
    <row r="514" spans="2:5" ht="15">
      <c r="B514" s="30"/>
      <c r="C514" s="31"/>
      <c r="D514" s="31"/>
      <c r="E514" s="30"/>
    </row>
    <row r="515" spans="2:5" ht="15">
      <c r="B515" s="30"/>
      <c r="C515" s="31"/>
      <c r="D515" s="31"/>
      <c r="E515" s="30"/>
    </row>
    <row r="516" spans="2:5" ht="15">
      <c r="B516" s="30"/>
      <c r="C516" s="31"/>
      <c r="D516" s="31"/>
      <c r="E516" s="30"/>
    </row>
    <row r="517" spans="2:5" ht="15">
      <c r="B517" s="30"/>
      <c r="C517" s="31"/>
      <c r="D517" s="31"/>
      <c r="E517" s="30"/>
    </row>
    <row r="518" spans="2:5" ht="15">
      <c r="B518" s="30"/>
      <c r="C518" s="31"/>
      <c r="D518" s="31"/>
      <c r="E518" s="30"/>
    </row>
    <row r="519" spans="2:5" ht="15">
      <c r="B519" s="30"/>
      <c r="C519" s="31"/>
      <c r="D519" s="31"/>
      <c r="E519" s="30"/>
    </row>
    <row r="520" spans="2:5" ht="15">
      <c r="B520" s="30"/>
      <c r="C520" s="31"/>
      <c r="D520" s="31"/>
      <c r="E520" s="30"/>
    </row>
    <row r="521" spans="2:5" ht="15">
      <c r="B521" s="30"/>
      <c r="C521" s="31"/>
      <c r="D521" s="31"/>
      <c r="E521" s="30"/>
    </row>
    <row r="522" spans="2:5" ht="15">
      <c r="B522" s="30"/>
      <c r="C522" s="31"/>
      <c r="D522" s="31"/>
      <c r="E522" s="30"/>
    </row>
    <row r="523" spans="2:5" ht="15">
      <c r="B523" s="30"/>
      <c r="C523" s="31"/>
      <c r="D523" s="31"/>
      <c r="E523" s="30"/>
    </row>
    <row r="524" spans="2:5" ht="15">
      <c r="B524" s="30"/>
      <c r="C524" s="31"/>
      <c r="D524" s="31"/>
      <c r="E524" s="30"/>
    </row>
    <row r="525" spans="2:5" ht="15">
      <c r="B525" s="30"/>
      <c r="C525" s="31"/>
      <c r="D525" s="31"/>
      <c r="E525" s="30"/>
    </row>
    <row r="526" spans="2:5" ht="15">
      <c r="B526" s="30"/>
      <c r="C526" s="31"/>
      <c r="D526" s="31"/>
      <c r="E526" s="30"/>
    </row>
    <row r="527" spans="2:5" ht="15">
      <c r="B527" s="30"/>
      <c r="C527" s="31"/>
      <c r="D527" s="31"/>
      <c r="E527" s="30"/>
    </row>
    <row r="528" spans="2:5" ht="15">
      <c r="B528" s="30"/>
      <c r="C528" s="31"/>
      <c r="D528" s="31"/>
      <c r="E528" s="30"/>
    </row>
    <row r="529" spans="2:5" ht="15">
      <c r="B529" s="30"/>
      <c r="C529" s="31"/>
      <c r="D529" s="31"/>
      <c r="E529" s="30"/>
    </row>
    <row r="530" spans="2:5" ht="15">
      <c r="B530" s="30"/>
      <c r="C530" s="31"/>
      <c r="D530" s="31"/>
      <c r="E530" s="30"/>
    </row>
    <row r="531" spans="2:5" ht="15">
      <c r="B531" s="30"/>
      <c r="C531" s="31"/>
      <c r="D531" s="31"/>
      <c r="E531" s="30"/>
    </row>
    <row r="532" spans="2:5" ht="15">
      <c r="B532" s="30"/>
      <c r="C532" s="31"/>
      <c r="D532" s="31"/>
      <c r="E532" s="30"/>
    </row>
    <row r="533" spans="2:5" ht="15">
      <c r="B533" s="30"/>
      <c r="C533" s="31"/>
      <c r="D533" s="31"/>
      <c r="E533" s="30"/>
    </row>
    <row r="534" spans="2:5" ht="15">
      <c r="B534" s="30"/>
      <c r="C534" s="31"/>
      <c r="D534" s="31"/>
      <c r="E534" s="30"/>
    </row>
    <row r="535" spans="2:5" ht="15">
      <c r="B535" s="30"/>
      <c r="C535" s="31"/>
      <c r="D535" s="31"/>
      <c r="E535" s="30"/>
    </row>
    <row r="536" spans="2:5" ht="15">
      <c r="B536" s="30"/>
      <c r="C536" s="31"/>
      <c r="D536" s="31"/>
      <c r="E536" s="30"/>
    </row>
    <row r="537" spans="2:5" ht="15">
      <c r="B537" s="30"/>
      <c r="C537" s="31"/>
      <c r="D537" s="31"/>
      <c r="E537" s="30"/>
    </row>
    <row r="538" spans="2:5" ht="15">
      <c r="B538" s="30"/>
      <c r="C538" s="31"/>
      <c r="D538" s="31"/>
      <c r="E538" s="30"/>
    </row>
    <row r="539" spans="2:5" ht="15">
      <c r="B539" s="30"/>
      <c r="C539" s="31"/>
      <c r="D539" s="31"/>
      <c r="E539" s="30"/>
    </row>
    <row r="540" spans="2:5" ht="15">
      <c r="B540" s="30"/>
      <c r="C540" s="31"/>
      <c r="D540" s="31"/>
      <c r="E540" s="30"/>
    </row>
    <row r="541" spans="2:5" ht="15">
      <c r="B541" s="30"/>
      <c r="C541" s="31"/>
      <c r="D541" s="31"/>
      <c r="E541" s="30"/>
    </row>
    <row r="542" spans="2:5" ht="15">
      <c r="B542" s="30"/>
      <c r="C542" s="31"/>
      <c r="D542" s="31"/>
      <c r="E542" s="30"/>
    </row>
    <row r="543" spans="2:5" ht="15">
      <c r="B543" s="30"/>
      <c r="C543" s="31"/>
      <c r="D543" s="31"/>
      <c r="E543" s="30"/>
    </row>
    <row r="544" spans="2:5" ht="15">
      <c r="B544" s="30"/>
      <c r="C544" s="31"/>
      <c r="D544" s="31"/>
      <c r="E544" s="30"/>
    </row>
    <row r="545" spans="2:5" ht="15">
      <c r="B545" s="30"/>
      <c r="C545" s="31"/>
      <c r="D545" s="31"/>
      <c r="E545" s="30"/>
    </row>
    <row r="546" spans="2:5" ht="15">
      <c r="B546" s="30"/>
      <c r="C546" s="31"/>
      <c r="D546" s="31"/>
      <c r="E546" s="30"/>
    </row>
    <row r="547" spans="2:5" ht="15">
      <c r="B547" s="30"/>
      <c r="C547" s="31"/>
      <c r="D547" s="31"/>
      <c r="E547" s="30"/>
    </row>
    <row r="548" spans="2:5" ht="15">
      <c r="B548" s="30"/>
      <c r="C548" s="31"/>
      <c r="D548" s="31"/>
      <c r="E548" s="30"/>
    </row>
    <row r="549" spans="2:5" ht="15">
      <c r="B549" s="30"/>
      <c r="C549" s="31"/>
      <c r="D549" s="31"/>
      <c r="E549" s="30"/>
    </row>
    <row r="550" spans="2:5" ht="15">
      <c r="B550" s="30"/>
      <c r="C550" s="31"/>
      <c r="D550" s="31"/>
      <c r="E550" s="30"/>
    </row>
    <row r="551" spans="2:5" ht="15">
      <c r="B551" s="30"/>
      <c r="C551" s="31"/>
      <c r="D551" s="31"/>
      <c r="E551" s="30"/>
    </row>
    <row r="552" spans="2:5" ht="15">
      <c r="B552" s="30"/>
      <c r="C552" s="31"/>
      <c r="D552" s="31"/>
      <c r="E552" s="30"/>
    </row>
    <row r="553" spans="2:5" ht="15">
      <c r="B553" s="30"/>
      <c r="C553" s="31"/>
      <c r="D553" s="31"/>
      <c r="E553" s="30"/>
    </row>
    <row r="554" spans="2:5" ht="15">
      <c r="B554" s="30"/>
      <c r="C554" s="31"/>
      <c r="D554" s="31"/>
      <c r="E554" s="30"/>
    </row>
    <row r="555" spans="2:5" ht="15">
      <c r="B555" s="30"/>
      <c r="C555" s="31"/>
      <c r="D555" s="31"/>
      <c r="E555" s="30"/>
    </row>
    <row r="556" spans="2:5" ht="15">
      <c r="B556" s="30"/>
      <c r="C556" s="31"/>
      <c r="D556" s="31"/>
      <c r="E556" s="30"/>
    </row>
    <row r="557" spans="2:5" ht="15">
      <c r="B557" s="30"/>
      <c r="C557" s="31"/>
      <c r="D557" s="31"/>
      <c r="E557" s="30"/>
    </row>
    <row r="558" spans="2:5" ht="15">
      <c r="B558" s="30"/>
      <c r="C558" s="31"/>
      <c r="D558" s="31"/>
      <c r="E558" s="30"/>
    </row>
    <row r="559" spans="2:5" ht="15">
      <c r="B559" s="30"/>
      <c r="C559" s="31"/>
      <c r="D559" s="31"/>
      <c r="E559" s="30"/>
    </row>
    <row r="560" spans="2:5" ht="15">
      <c r="B560" s="30"/>
      <c r="C560" s="31"/>
      <c r="D560" s="31"/>
      <c r="E560" s="30"/>
    </row>
    <row r="561" spans="2:5" ht="15">
      <c r="B561" s="30"/>
      <c r="C561" s="31"/>
      <c r="D561" s="31"/>
      <c r="E561" s="30"/>
    </row>
    <row r="562" spans="2:5" ht="15">
      <c r="B562" s="30"/>
      <c r="C562" s="31"/>
      <c r="D562" s="31"/>
      <c r="E562" s="30"/>
    </row>
    <row r="563" spans="2:5" ht="15">
      <c r="B563" s="30"/>
      <c r="C563" s="31"/>
      <c r="D563" s="31"/>
      <c r="E563" s="30"/>
    </row>
    <row r="564" spans="2:5" ht="15">
      <c r="B564" s="30"/>
      <c r="C564" s="31"/>
      <c r="D564" s="31"/>
      <c r="E564" s="30"/>
    </row>
    <row r="565" spans="2:5" ht="15">
      <c r="B565" s="30"/>
      <c r="C565" s="31"/>
      <c r="D565" s="31"/>
      <c r="E565" s="30"/>
    </row>
    <row r="566" spans="2:5" ht="15">
      <c r="B566" s="30"/>
      <c r="C566" s="31"/>
      <c r="D566" s="31"/>
      <c r="E566" s="30"/>
    </row>
    <row r="567" spans="2:5" ht="15">
      <c r="B567" s="30"/>
      <c r="C567" s="31"/>
      <c r="D567" s="31"/>
      <c r="E567" s="30"/>
    </row>
    <row r="568" spans="2:5" ht="15">
      <c r="B568" s="30"/>
      <c r="C568" s="31"/>
      <c r="D568" s="31"/>
      <c r="E568" s="30"/>
    </row>
    <row r="569" spans="2:5" ht="15">
      <c r="B569" s="30"/>
      <c r="C569" s="31"/>
      <c r="D569" s="31"/>
      <c r="E569" s="30"/>
    </row>
    <row r="570" spans="2:5" ht="15">
      <c r="B570" s="30"/>
      <c r="C570" s="31"/>
      <c r="D570" s="31"/>
      <c r="E570" s="30"/>
    </row>
    <row r="571" spans="2:5" ht="15">
      <c r="B571" s="30"/>
      <c r="C571" s="31"/>
      <c r="D571" s="31"/>
      <c r="E571" s="30"/>
    </row>
    <row r="572" spans="2:5" ht="15">
      <c r="B572" s="30"/>
      <c r="C572" s="31"/>
      <c r="D572" s="31"/>
      <c r="E572" s="30"/>
    </row>
    <row r="573" spans="2:5" ht="15">
      <c r="B573" s="30"/>
      <c r="C573" s="31"/>
      <c r="D573" s="31"/>
      <c r="E573" s="30"/>
    </row>
    <row r="574" spans="2:5" ht="15">
      <c r="B574" s="30"/>
      <c r="C574" s="31"/>
      <c r="D574" s="31"/>
      <c r="E574" s="30"/>
    </row>
    <row r="575" spans="2:5" ht="15">
      <c r="B575" s="30"/>
      <c r="C575" s="31"/>
      <c r="D575" s="31"/>
      <c r="E575" s="30"/>
    </row>
    <row r="576" spans="2:5" ht="15">
      <c r="B576" s="30"/>
      <c r="C576" s="31"/>
      <c r="D576" s="31"/>
      <c r="E576" s="30"/>
    </row>
    <row r="577" spans="2:5" ht="15">
      <c r="B577" s="30"/>
      <c r="C577" s="31"/>
      <c r="D577" s="31"/>
      <c r="E577" s="30"/>
    </row>
    <row r="578" spans="2:5" ht="15">
      <c r="B578" s="30"/>
      <c r="C578" s="31"/>
      <c r="D578" s="31"/>
      <c r="E578" s="30"/>
    </row>
    <row r="579" spans="2:5" ht="15">
      <c r="B579" s="30"/>
      <c r="C579" s="31"/>
      <c r="D579" s="31"/>
      <c r="E579" s="30"/>
    </row>
    <row r="580" spans="2:5" ht="15">
      <c r="B580" s="30"/>
      <c r="C580" s="31"/>
      <c r="D580" s="31"/>
      <c r="E580" s="30"/>
    </row>
    <row r="581" spans="2:5" ht="15">
      <c r="B581" s="30"/>
      <c r="C581" s="31"/>
      <c r="D581" s="31"/>
      <c r="E581" s="30"/>
    </row>
    <row r="582" spans="2:5" ht="15">
      <c r="B582" s="30"/>
      <c r="C582" s="31"/>
      <c r="D582" s="31"/>
      <c r="E582" s="30"/>
    </row>
    <row r="583" spans="2:5" ht="15">
      <c r="B583" s="30"/>
      <c r="C583" s="31"/>
      <c r="D583" s="31"/>
      <c r="E583" s="30"/>
    </row>
    <row r="584" spans="2:5" ht="15">
      <c r="B584" s="30"/>
      <c r="C584" s="31"/>
      <c r="D584" s="31"/>
      <c r="E584" s="30"/>
    </row>
    <row r="585" spans="2:5" ht="15">
      <c r="B585" s="30"/>
      <c r="C585" s="31"/>
      <c r="D585" s="31"/>
      <c r="E585" s="30"/>
    </row>
    <row r="586" spans="2:5" ht="15">
      <c r="B586" s="30"/>
      <c r="C586" s="31"/>
      <c r="D586" s="31"/>
      <c r="E586" s="30"/>
    </row>
    <row r="587" spans="2:5" ht="15">
      <c r="B587" s="30"/>
      <c r="C587" s="31"/>
      <c r="D587" s="31"/>
      <c r="E587" s="30"/>
    </row>
    <row r="588" spans="2:5" ht="15">
      <c r="B588" s="30"/>
      <c r="C588" s="31"/>
      <c r="D588" s="31"/>
      <c r="E588" s="30"/>
    </row>
    <row r="589" spans="2:5" ht="15">
      <c r="B589" s="30"/>
      <c r="C589" s="31"/>
      <c r="D589" s="31"/>
      <c r="E589" s="30"/>
    </row>
    <row r="590" spans="2:5" ht="15">
      <c r="B590" s="30"/>
      <c r="C590" s="31"/>
      <c r="D590" s="31"/>
      <c r="E590" s="30"/>
    </row>
    <row r="591" spans="2:5" ht="15">
      <c r="B591" s="30"/>
      <c r="C591" s="31"/>
      <c r="D591" s="31"/>
      <c r="E591" s="30"/>
    </row>
    <row r="592" spans="2:5" ht="15">
      <c r="B592" s="30"/>
      <c r="C592" s="31"/>
      <c r="D592" s="31"/>
      <c r="E592" s="30"/>
    </row>
    <row r="593" spans="2:5" ht="15">
      <c r="B593" s="30"/>
      <c r="C593" s="31"/>
      <c r="D593" s="31"/>
      <c r="E593" s="30"/>
    </row>
    <row r="594" spans="2:5" ht="15">
      <c r="B594" s="30"/>
      <c r="C594" s="31"/>
      <c r="D594" s="31"/>
      <c r="E594" s="30"/>
    </row>
    <row r="595" spans="2:5" ht="15">
      <c r="B595" s="30"/>
      <c r="C595" s="31"/>
      <c r="D595" s="31"/>
      <c r="E595" s="30"/>
    </row>
    <row r="596" spans="2:5" ht="15">
      <c r="B596" s="30"/>
      <c r="C596" s="31"/>
      <c r="D596" s="31"/>
      <c r="E596" s="30"/>
    </row>
    <row r="597" spans="2:5" ht="15">
      <c r="B597" s="30"/>
      <c r="C597" s="31"/>
      <c r="D597" s="31"/>
      <c r="E597" s="30"/>
    </row>
    <row r="598" spans="2:5" ht="15">
      <c r="B598" s="30"/>
      <c r="C598" s="31"/>
      <c r="D598" s="31"/>
      <c r="E598" s="30"/>
    </row>
    <row r="599" spans="2:5" ht="15">
      <c r="B599" s="30"/>
      <c r="C599" s="31"/>
      <c r="D599" s="31"/>
      <c r="E599" s="30"/>
    </row>
    <row r="600" spans="2:5" ht="15">
      <c r="B600" s="30"/>
      <c r="C600" s="31"/>
      <c r="D600" s="31"/>
      <c r="E600" s="30"/>
    </row>
    <row r="601" spans="2:5" ht="15">
      <c r="B601" s="30"/>
      <c r="C601" s="31"/>
      <c r="D601" s="31"/>
      <c r="E601" s="30"/>
    </row>
    <row r="602" spans="2:5" ht="15">
      <c r="B602" s="30"/>
      <c r="C602" s="31"/>
      <c r="D602" s="31"/>
      <c r="E602" s="30"/>
    </row>
    <row r="603" spans="2:5" ht="15">
      <c r="B603" s="30"/>
      <c r="C603" s="31"/>
      <c r="D603" s="31"/>
      <c r="E603" s="30"/>
    </row>
    <row r="604" spans="2:5" ht="15">
      <c r="B604" s="30"/>
      <c r="C604" s="31"/>
      <c r="D604" s="31"/>
      <c r="E604" s="30"/>
    </row>
    <row r="605" spans="2:5" ht="15">
      <c r="B605" s="30"/>
      <c r="C605" s="31"/>
      <c r="D605" s="31"/>
      <c r="E605" s="30"/>
    </row>
    <row r="606" spans="2:5" ht="15">
      <c r="B606" s="30"/>
      <c r="C606" s="31"/>
      <c r="D606" s="31"/>
      <c r="E606" s="30"/>
    </row>
    <row r="607" spans="2:5" ht="15">
      <c r="B607" s="30"/>
      <c r="C607" s="31"/>
      <c r="D607" s="31"/>
      <c r="E607" s="30"/>
    </row>
    <row r="608" spans="2:5" ht="15">
      <c r="B608" s="30"/>
      <c r="C608" s="31"/>
      <c r="D608" s="31"/>
      <c r="E608" s="30"/>
    </row>
    <row r="609" spans="2:5" ht="15">
      <c r="B609" s="30"/>
      <c r="C609" s="31"/>
      <c r="D609" s="31"/>
      <c r="E609" s="30"/>
    </row>
    <row r="610" spans="2:5" ht="15">
      <c r="B610" s="30"/>
      <c r="C610" s="31"/>
      <c r="D610" s="31"/>
      <c r="E610" s="30"/>
    </row>
    <row r="611" spans="2:5" ht="15">
      <c r="B611" s="30"/>
      <c r="C611" s="31"/>
      <c r="D611" s="31"/>
      <c r="E611" s="30"/>
    </row>
    <row r="612" spans="2:5" ht="15">
      <c r="B612" s="30"/>
      <c r="C612" s="31"/>
      <c r="D612" s="31"/>
      <c r="E612" s="30"/>
    </row>
    <row r="613" spans="2:5" ht="15">
      <c r="B613" s="30"/>
      <c r="C613" s="31"/>
      <c r="D613" s="31"/>
      <c r="E613" s="30"/>
    </row>
    <row r="614" spans="2:5" ht="15">
      <c r="B614" s="30"/>
      <c r="C614" s="31"/>
      <c r="D614" s="31"/>
      <c r="E614" s="30"/>
    </row>
    <row r="615" spans="2:5" ht="15">
      <c r="B615" s="30"/>
      <c r="C615" s="31"/>
      <c r="D615" s="31"/>
      <c r="E615" s="30"/>
    </row>
    <row r="616" spans="2:5" ht="15">
      <c r="B616" s="30"/>
      <c r="C616" s="31"/>
      <c r="D616" s="31"/>
      <c r="E616" s="30"/>
    </row>
    <row r="617" spans="2:5" ht="15">
      <c r="B617" s="30"/>
      <c r="C617" s="31"/>
      <c r="D617" s="31"/>
      <c r="E617" s="30"/>
    </row>
    <row r="618" spans="2:5" ht="15">
      <c r="B618" s="30"/>
      <c r="C618" s="31"/>
      <c r="D618" s="31"/>
      <c r="E618" s="30"/>
    </row>
    <row r="619" spans="2:5" ht="15">
      <c r="B619" s="30"/>
      <c r="C619" s="31"/>
      <c r="D619" s="31"/>
      <c r="E619" s="30"/>
    </row>
    <row r="620" spans="2:5" ht="15">
      <c r="B620" s="30"/>
      <c r="C620" s="31"/>
      <c r="D620" s="31"/>
      <c r="E620" s="30"/>
    </row>
    <row r="621" spans="2:5" ht="15">
      <c r="B621" s="30"/>
      <c r="C621" s="31"/>
      <c r="D621" s="31"/>
      <c r="E621" s="30"/>
    </row>
    <row r="622" spans="2:5" ht="15">
      <c r="B622" s="30"/>
      <c r="C622" s="31"/>
      <c r="D622" s="31"/>
      <c r="E622" s="30"/>
    </row>
    <row r="623" spans="2:5" ht="15">
      <c r="B623" s="30"/>
      <c r="C623" s="31"/>
      <c r="D623" s="31"/>
      <c r="E623" s="30"/>
    </row>
    <row r="624" spans="2:5" ht="15">
      <c r="B624" s="30"/>
      <c r="C624" s="31"/>
      <c r="D624" s="31"/>
      <c r="E624" s="30"/>
    </row>
    <row r="625" spans="2:5" ht="15">
      <c r="B625" s="30"/>
      <c r="C625" s="31"/>
      <c r="D625" s="31"/>
      <c r="E625" s="30"/>
    </row>
    <row r="626" spans="2:5" ht="15">
      <c r="B626" s="30"/>
      <c r="C626" s="31"/>
      <c r="D626" s="31"/>
      <c r="E626" s="30"/>
    </row>
    <row r="627" spans="2:5" ht="15">
      <c r="B627" s="30"/>
      <c r="C627" s="31"/>
      <c r="D627" s="31"/>
      <c r="E627" s="30"/>
    </row>
    <row r="628" spans="2:5" ht="15">
      <c r="B628" s="30"/>
      <c r="C628" s="31"/>
      <c r="D628" s="31"/>
      <c r="E628" s="30"/>
    </row>
    <row r="629" spans="2:5" ht="15">
      <c r="B629" s="30"/>
      <c r="C629" s="31"/>
      <c r="D629" s="31"/>
      <c r="E629" s="30"/>
    </row>
    <row r="630" spans="2:5" ht="15">
      <c r="B630" s="30"/>
      <c r="C630" s="31"/>
      <c r="D630" s="31"/>
      <c r="E630" s="30"/>
    </row>
    <row r="631" spans="2:5" ht="15">
      <c r="B631" s="30"/>
      <c r="C631" s="31"/>
      <c r="D631" s="31"/>
      <c r="E631" s="30"/>
    </row>
    <row r="632" spans="2:5" ht="15">
      <c r="B632" s="30"/>
      <c r="C632" s="31"/>
      <c r="D632" s="31"/>
      <c r="E632" s="30"/>
    </row>
    <row r="633" spans="2:5" ht="15">
      <c r="B633" s="30"/>
      <c r="C633" s="31"/>
      <c r="D633" s="31"/>
      <c r="E633" s="30"/>
    </row>
    <row r="634" spans="2:5" ht="15">
      <c r="B634" s="30"/>
      <c r="C634" s="31"/>
      <c r="D634" s="31"/>
      <c r="E634" s="30"/>
    </row>
    <row r="635" spans="2:5" ht="15">
      <c r="B635" s="30"/>
      <c r="C635" s="31"/>
      <c r="D635" s="31"/>
      <c r="E635" s="30"/>
    </row>
    <row r="636" spans="2:5" ht="15">
      <c r="B636" s="30"/>
      <c r="C636" s="31"/>
      <c r="D636" s="31"/>
      <c r="E636" s="30"/>
    </row>
    <row r="637" spans="2:5" ht="15">
      <c r="B637" s="30"/>
      <c r="C637" s="31"/>
      <c r="D637" s="31"/>
      <c r="E637" s="30"/>
    </row>
    <row r="638" spans="2:5" ht="15">
      <c r="B638" s="30"/>
      <c r="C638" s="31"/>
      <c r="D638" s="31"/>
      <c r="E638" s="30"/>
    </row>
    <row r="639" spans="2:5" ht="15">
      <c r="B639" s="30"/>
      <c r="C639" s="31"/>
      <c r="D639" s="31"/>
      <c r="E639" s="30"/>
    </row>
    <row r="640" spans="2:5" ht="15">
      <c r="B640" s="30"/>
      <c r="C640" s="31"/>
      <c r="D640" s="31"/>
      <c r="E640" s="30"/>
    </row>
    <row r="641" spans="2:5" ht="15">
      <c r="B641" s="30"/>
      <c r="C641" s="31"/>
      <c r="D641" s="31"/>
      <c r="E641" s="30"/>
    </row>
    <row r="642" spans="2:5" ht="15">
      <c r="B642" s="30"/>
      <c r="C642" s="31"/>
      <c r="D642" s="31"/>
      <c r="E642" s="30"/>
    </row>
    <row r="643" spans="2:5" ht="15">
      <c r="B643" s="30"/>
      <c r="C643" s="31"/>
      <c r="D643" s="31"/>
      <c r="E643" s="30"/>
    </row>
    <row r="644" spans="2:5" ht="15">
      <c r="B644" s="30"/>
      <c r="C644" s="31"/>
      <c r="D644" s="31"/>
      <c r="E644" s="30"/>
    </row>
    <row r="645" spans="2:5" ht="15">
      <c r="B645" s="30"/>
      <c r="C645" s="31"/>
      <c r="D645" s="31"/>
      <c r="E645" s="30"/>
    </row>
    <row r="646" spans="2:5" ht="15">
      <c r="B646" s="30"/>
      <c r="C646" s="31"/>
      <c r="D646" s="31"/>
      <c r="E646" s="30"/>
    </row>
    <row r="647" spans="2:5" ht="15">
      <c r="B647" s="30"/>
      <c r="C647" s="31"/>
      <c r="D647" s="31"/>
      <c r="E647" s="30"/>
    </row>
    <row r="648" spans="2:5" ht="15">
      <c r="B648" s="30"/>
      <c r="C648" s="31"/>
      <c r="D648" s="31"/>
      <c r="E648" s="30"/>
    </row>
    <row r="649" spans="2:5" ht="15">
      <c r="B649" s="30"/>
      <c r="C649" s="31"/>
      <c r="D649" s="31"/>
      <c r="E649" s="30"/>
    </row>
    <row r="650" spans="2:5" ht="15">
      <c r="B650" s="30"/>
      <c r="C650" s="31"/>
      <c r="D650" s="31"/>
      <c r="E650" s="30"/>
    </row>
    <row r="651" spans="2:5" ht="15">
      <c r="B651" s="30"/>
      <c r="C651" s="31"/>
      <c r="D651" s="31"/>
      <c r="E651" s="30"/>
    </row>
    <row r="652" spans="2:5" ht="15">
      <c r="B652" s="30"/>
      <c r="C652" s="31"/>
      <c r="D652" s="31"/>
      <c r="E652" s="30"/>
    </row>
    <row r="653" spans="2:5" ht="15">
      <c r="B653" s="30"/>
      <c r="C653" s="31"/>
      <c r="D653" s="31"/>
      <c r="E653" s="30"/>
    </row>
    <row r="654" spans="2:5" ht="15">
      <c r="B654" s="30"/>
      <c r="C654" s="31"/>
      <c r="D654" s="31"/>
      <c r="E654" s="30"/>
    </row>
    <row r="655" spans="2:5" ht="15">
      <c r="B655" s="30"/>
      <c r="C655" s="31"/>
      <c r="D655" s="31"/>
      <c r="E655" s="30"/>
    </row>
    <row r="656" spans="2:5" ht="15">
      <c r="B656" s="30"/>
      <c r="C656" s="31"/>
      <c r="D656" s="31"/>
      <c r="E656" s="30"/>
    </row>
    <row r="657" spans="2:5" ht="15">
      <c r="B657" s="30"/>
      <c r="C657" s="31"/>
      <c r="D657" s="31"/>
      <c r="E657" s="30"/>
    </row>
    <row r="658" spans="2:5" ht="15">
      <c r="B658" s="30"/>
      <c r="C658" s="31"/>
      <c r="D658" s="31"/>
      <c r="E658" s="30"/>
    </row>
    <row r="659" spans="2:5" ht="15">
      <c r="B659" s="30"/>
      <c r="C659" s="31"/>
      <c r="D659" s="31"/>
      <c r="E659" s="30"/>
    </row>
    <row r="660" spans="2:5" ht="15">
      <c r="B660" s="30"/>
      <c r="C660" s="31"/>
      <c r="D660" s="31"/>
      <c r="E660" s="30"/>
    </row>
    <row r="661" spans="2:5" ht="15">
      <c r="B661" s="30"/>
      <c r="C661" s="31"/>
      <c r="D661" s="31"/>
      <c r="E661" s="30"/>
    </row>
    <row r="662" spans="2:5" ht="15">
      <c r="B662" s="30"/>
      <c r="C662" s="31"/>
      <c r="D662" s="31"/>
      <c r="E662" s="30"/>
    </row>
    <row r="663" spans="2:5" ht="15">
      <c r="B663" s="30"/>
      <c r="C663" s="31"/>
      <c r="D663" s="31"/>
      <c r="E663" s="30"/>
    </row>
    <row r="664" spans="2:5" ht="15">
      <c r="B664" s="30"/>
      <c r="C664" s="31"/>
      <c r="D664" s="31"/>
      <c r="E664" s="30"/>
    </row>
    <row r="665" spans="2:5" ht="15">
      <c r="B665" s="30"/>
      <c r="C665" s="31"/>
      <c r="D665" s="31"/>
      <c r="E665" s="30"/>
    </row>
    <row r="666" spans="2:5" ht="15">
      <c r="B666" s="30"/>
      <c r="C666" s="31"/>
      <c r="D666" s="31"/>
      <c r="E666" s="30"/>
    </row>
    <row r="667" spans="2:5" ht="15">
      <c r="B667" s="30"/>
      <c r="C667" s="31"/>
      <c r="D667" s="31"/>
      <c r="E667" s="30"/>
    </row>
    <row r="668" spans="2:5" ht="15">
      <c r="B668" s="30"/>
      <c r="C668" s="31"/>
      <c r="D668" s="31"/>
      <c r="E668" s="30"/>
    </row>
    <row r="669" spans="2:5" ht="15">
      <c r="B669" s="30"/>
      <c r="C669" s="31"/>
      <c r="D669" s="31"/>
      <c r="E669" s="30"/>
    </row>
    <row r="670" spans="2:5" ht="15">
      <c r="B670" s="30"/>
      <c r="C670" s="31"/>
      <c r="D670" s="31"/>
      <c r="E670" s="30"/>
    </row>
    <row r="671" spans="2:5" ht="15">
      <c r="B671" s="30"/>
      <c r="C671" s="31"/>
      <c r="D671" s="31"/>
      <c r="E671" s="30"/>
    </row>
    <row r="672" spans="2:5" ht="15">
      <c r="B672" s="30"/>
      <c r="C672" s="31"/>
      <c r="D672" s="31"/>
      <c r="E672" s="30"/>
    </row>
    <row r="673" spans="2:5" ht="15">
      <c r="B673" s="30"/>
      <c r="C673" s="31"/>
      <c r="D673" s="31"/>
      <c r="E673" s="30"/>
    </row>
    <row r="674" spans="2:5" ht="15">
      <c r="B674" s="30"/>
      <c r="C674" s="31"/>
      <c r="D674" s="31"/>
      <c r="E674" s="30"/>
    </row>
    <row r="675" spans="2:5" ht="15">
      <c r="B675" s="30"/>
      <c r="C675" s="31"/>
      <c r="D675" s="31"/>
      <c r="E675" s="30"/>
    </row>
    <row r="676" spans="2:5" ht="15">
      <c r="B676" s="30"/>
      <c r="C676" s="31"/>
      <c r="D676" s="31"/>
      <c r="E676" s="30"/>
    </row>
    <row r="677" spans="2:5" ht="15">
      <c r="B677" s="30"/>
      <c r="C677" s="31"/>
      <c r="D677" s="31"/>
      <c r="E677" s="30"/>
    </row>
    <row r="678" spans="2:5" ht="15">
      <c r="B678" s="30"/>
      <c r="C678" s="31"/>
      <c r="D678" s="31"/>
      <c r="E678" s="30"/>
    </row>
    <row r="679" spans="2:5" ht="15">
      <c r="B679" s="30"/>
      <c r="C679" s="31"/>
      <c r="D679" s="31"/>
      <c r="E679" s="30"/>
    </row>
    <row r="680" spans="2:5" ht="15">
      <c r="B680" s="30"/>
      <c r="C680" s="31"/>
      <c r="D680" s="31"/>
      <c r="E680" s="30"/>
    </row>
    <row r="681" spans="2:5" ht="15">
      <c r="B681" s="30"/>
      <c r="C681" s="31"/>
      <c r="D681" s="31"/>
      <c r="E681" s="30"/>
    </row>
    <row r="682" spans="2:5" ht="15">
      <c r="B682" s="30"/>
      <c r="C682" s="31"/>
      <c r="D682" s="31"/>
      <c r="E682" s="30"/>
    </row>
    <row r="683" spans="2:5" ht="15">
      <c r="B683" s="30"/>
      <c r="C683" s="31"/>
      <c r="D683" s="31"/>
      <c r="E683" s="30"/>
    </row>
    <row r="684" spans="2:5" ht="15">
      <c r="B684" s="30"/>
      <c r="C684" s="31"/>
      <c r="D684" s="31"/>
      <c r="E684" s="30"/>
    </row>
    <row r="685" spans="2:5" ht="15">
      <c r="B685" s="30"/>
      <c r="C685" s="31"/>
      <c r="D685" s="31"/>
      <c r="E685" s="30"/>
    </row>
    <row r="686" spans="2:5" ht="15">
      <c r="B686" s="30"/>
      <c r="C686" s="31"/>
      <c r="D686" s="31"/>
      <c r="E686" s="30"/>
    </row>
    <row r="687" spans="2:5" ht="15">
      <c r="B687" s="30"/>
      <c r="C687" s="31"/>
      <c r="D687" s="31"/>
      <c r="E687" s="30"/>
    </row>
    <row r="688" spans="2:5" ht="15">
      <c r="B688" s="30"/>
      <c r="C688" s="31"/>
      <c r="D688" s="31"/>
      <c r="E688" s="30"/>
    </row>
    <row r="689" spans="2:5" ht="15">
      <c r="B689" s="30"/>
      <c r="C689" s="31"/>
      <c r="D689" s="31"/>
      <c r="E689" s="30"/>
    </row>
    <row r="690" spans="2:5" ht="15">
      <c r="B690" s="30"/>
      <c r="C690" s="31"/>
      <c r="D690" s="31"/>
      <c r="E690" s="30"/>
    </row>
    <row r="691" spans="2:5" ht="15">
      <c r="B691" s="30"/>
      <c r="C691" s="31"/>
      <c r="D691" s="31"/>
      <c r="E691" s="30"/>
    </row>
    <row r="692" spans="2:5" ht="15">
      <c r="B692" s="30"/>
      <c r="C692" s="31"/>
      <c r="D692" s="31"/>
      <c r="E692" s="30"/>
    </row>
    <row r="693" spans="2:5" ht="15">
      <c r="B693" s="30"/>
      <c r="C693" s="31"/>
      <c r="D693" s="31"/>
      <c r="E693" s="30"/>
    </row>
    <row r="694" spans="2:5" ht="15">
      <c r="B694" s="30"/>
      <c r="C694" s="31"/>
      <c r="D694" s="31"/>
      <c r="E694" s="30"/>
    </row>
    <row r="695" spans="2:5" ht="15">
      <c r="B695" s="30"/>
      <c r="C695" s="31"/>
      <c r="D695" s="31"/>
      <c r="E695" s="30"/>
    </row>
    <row r="696" spans="2:5" ht="15">
      <c r="B696" s="30"/>
      <c r="C696" s="31"/>
      <c r="D696" s="31"/>
      <c r="E696" s="30"/>
    </row>
    <row r="697" spans="2:5" ht="15">
      <c r="B697" s="30"/>
      <c r="C697" s="31"/>
      <c r="D697" s="31"/>
      <c r="E697" s="30"/>
    </row>
    <row r="698" spans="2:5" ht="15">
      <c r="B698" s="30"/>
      <c r="C698" s="31"/>
      <c r="D698" s="31"/>
      <c r="E698" s="30"/>
    </row>
    <row r="699" spans="2:5" ht="15">
      <c r="B699" s="30"/>
      <c r="C699" s="31"/>
      <c r="D699" s="31"/>
      <c r="E699" s="30"/>
    </row>
    <row r="700" spans="2:5" ht="15">
      <c r="B700" s="30"/>
      <c r="C700" s="31"/>
      <c r="D700" s="31"/>
      <c r="E700" s="30"/>
    </row>
    <row r="701" spans="2:5" ht="15">
      <c r="B701" s="30"/>
      <c r="C701" s="31"/>
      <c r="D701" s="31"/>
      <c r="E701" s="30"/>
    </row>
    <row r="702" spans="2:5" ht="15">
      <c r="B702" s="30"/>
      <c r="C702" s="31"/>
      <c r="D702" s="31"/>
      <c r="E702" s="30"/>
    </row>
    <row r="703" spans="2:5" ht="15">
      <c r="B703" s="30"/>
      <c r="C703" s="31"/>
      <c r="D703" s="31"/>
      <c r="E703" s="30"/>
    </row>
    <row r="704" spans="2:5" ht="15">
      <c r="B704" s="30"/>
      <c r="C704" s="31"/>
      <c r="D704" s="31"/>
      <c r="E704" s="30"/>
    </row>
    <row r="705" spans="2:5" ht="15">
      <c r="B705" s="30"/>
      <c r="C705" s="31"/>
      <c r="D705" s="31"/>
      <c r="E705" s="30"/>
    </row>
    <row r="706" spans="2:5" ht="15">
      <c r="B706" s="30"/>
      <c r="C706" s="31"/>
      <c r="D706" s="31"/>
      <c r="E706" s="30"/>
    </row>
    <row r="707" spans="2:5" ht="15">
      <c r="B707" s="30"/>
      <c r="C707" s="31"/>
      <c r="D707" s="31"/>
      <c r="E707" s="30"/>
    </row>
    <row r="708" spans="2:5" ht="15">
      <c r="B708" s="30"/>
      <c r="C708" s="31"/>
      <c r="D708" s="31"/>
      <c r="E708" s="30"/>
    </row>
    <row r="709" spans="2:5" ht="15">
      <c r="B709" s="30"/>
      <c r="C709" s="31"/>
      <c r="D709" s="31"/>
      <c r="E709" s="30"/>
    </row>
    <row r="710" spans="2:5" ht="15">
      <c r="B710" s="30"/>
      <c r="C710" s="31"/>
      <c r="D710" s="31"/>
      <c r="E710" s="30"/>
    </row>
    <row r="711" spans="2:5" ht="15">
      <c r="B711" s="30"/>
      <c r="C711" s="31"/>
      <c r="D711" s="31"/>
      <c r="E711" s="30"/>
    </row>
    <row r="712" spans="2:5" ht="15">
      <c r="B712" s="30"/>
      <c r="C712" s="31"/>
      <c r="D712" s="31"/>
      <c r="E712" s="30"/>
    </row>
    <row r="713" spans="2:5" ht="15">
      <c r="B713" s="30"/>
      <c r="C713" s="31"/>
      <c r="D713" s="31"/>
      <c r="E713" s="30"/>
    </row>
    <row r="714" spans="2:5" ht="15">
      <c r="B714" s="30"/>
      <c r="C714" s="31"/>
      <c r="D714" s="31"/>
      <c r="E714" s="30"/>
    </row>
    <row r="715" spans="2:5" ht="15">
      <c r="B715" s="30"/>
      <c r="C715" s="31"/>
      <c r="D715" s="31"/>
      <c r="E715" s="30"/>
    </row>
    <row r="716" spans="2:5" ht="15">
      <c r="B716" s="30"/>
      <c r="C716" s="31"/>
      <c r="D716" s="31"/>
      <c r="E716" s="30"/>
    </row>
    <row r="717" spans="2:5" ht="15">
      <c r="B717" s="30"/>
      <c r="C717" s="31"/>
      <c r="D717" s="31"/>
      <c r="E717" s="30"/>
    </row>
    <row r="718" spans="2:5" ht="15">
      <c r="B718" s="30"/>
      <c r="C718" s="31"/>
      <c r="D718" s="31"/>
      <c r="E718" s="30"/>
    </row>
    <row r="719" spans="2:5" ht="15">
      <c r="B719" s="30"/>
      <c r="C719" s="31"/>
      <c r="D719" s="31"/>
      <c r="E719" s="30"/>
    </row>
    <row r="720" spans="2:5" ht="15">
      <c r="B720" s="30"/>
      <c r="C720" s="31"/>
      <c r="D720" s="31"/>
      <c r="E720" s="30"/>
    </row>
    <row r="721" spans="2:5" ht="15">
      <c r="B721" s="30"/>
      <c r="C721" s="31"/>
      <c r="D721" s="31"/>
      <c r="E721" s="30"/>
    </row>
    <row r="722" spans="2:5" ht="15">
      <c r="B722" s="30"/>
      <c r="C722" s="31"/>
      <c r="D722" s="31"/>
      <c r="E722" s="30"/>
    </row>
    <row r="723" spans="2:5" ht="15">
      <c r="B723" s="30"/>
      <c r="C723" s="31"/>
      <c r="D723" s="31"/>
      <c r="E723" s="30"/>
    </row>
    <row r="724" spans="2:5" ht="15">
      <c r="B724" s="30"/>
      <c r="C724" s="31"/>
      <c r="D724" s="31"/>
      <c r="E724" s="30"/>
    </row>
    <row r="725" spans="2:5" ht="15">
      <c r="B725" s="30"/>
      <c r="C725" s="31"/>
      <c r="D725" s="31"/>
      <c r="E725" s="30"/>
    </row>
    <row r="726" spans="2:5" ht="15">
      <c r="B726" s="30"/>
      <c r="C726" s="31"/>
      <c r="D726" s="31"/>
      <c r="E726" s="30"/>
    </row>
    <row r="727" spans="2:5" ht="15">
      <c r="B727" s="30"/>
      <c r="C727" s="31"/>
      <c r="D727" s="31"/>
      <c r="E727" s="30"/>
    </row>
    <row r="728" spans="2:5" ht="15">
      <c r="B728" s="30"/>
      <c r="C728" s="31"/>
      <c r="D728" s="31"/>
      <c r="E728" s="30"/>
    </row>
    <row r="729" spans="2:5" ht="15">
      <c r="B729" s="30"/>
      <c r="C729" s="31"/>
      <c r="D729" s="31"/>
      <c r="E729" s="30"/>
    </row>
    <row r="730" spans="2:5" ht="15">
      <c r="B730" s="30"/>
      <c r="C730" s="31"/>
      <c r="D730" s="31"/>
      <c r="E730" s="30"/>
    </row>
    <row r="731" spans="2:5" ht="15">
      <c r="B731" s="30"/>
      <c r="C731" s="31"/>
      <c r="D731" s="31"/>
      <c r="E731" s="30"/>
    </row>
    <row r="732" spans="2:5" ht="15">
      <c r="B732" s="30"/>
      <c r="C732" s="31"/>
      <c r="D732" s="31"/>
      <c r="E732" s="30"/>
    </row>
    <row r="733" spans="2:5" ht="15">
      <c r="B733" s="30"/>
      <c r="C733" s="31"/>
      <c r="D733" s="31"/>
      <c r="E733" s="30"/>
    </row>
    <row r="734" spans="2:5" ht="15">
      <c r="B734" s="30"/>
      <c r="C734" s="31"/>
      <c r="D734" s="31"/>
      <c r="E734" s="30"/>
    </row>
    <row r="735" spans="2:5" ht="15">
      <c r="B735" s="30"/>
      <c r="C735" s="31"/>
      <c r="D735" s="31"/>
      <c r="E735" s="30"/>
    </row>
    <row r="736" spans="2:5" ht="15">
      <c r="B736" s="30"/>
      <c r="C736" s="31"/>
      <c r="D736" s="31"/>
      <c r="E736" s="30"/>
    </row>
    <row r="737" spans="2:5" ht="15">
      <c r="B737" s="30"/>
      <c r="C737" s="31"/>
      <c r="D737" s="31"/>
      <c r="E737" s="30"/>
    </row>
    <row r="738" spans="2:5" ht="15">
      <c r="B738" s="30"/>
      <c r="C738" s="31"/>
      <c r="D738" s="31"/>
      <c r="E738" s="30"/>
    </row>
    <row r="739" spans="2:5" ht="15">
      <c r="B739" s="30"/>
      <c r="C739" s="31"/>
      <c r="D739" s="31"/>
      <c r="E739" s="30"/>
    </row>
    <row r="740" spans="2:5" ht="15">
      <c r="B740" s="30"/>
      <c r="C740" s="31"/>
      <c r="D740" s="31"/>
      <c r="E740" s="30"/>
    </row>
    <row r="741" spans="2:5" ht="15">
      <c r="B741" s="30"/>
      <c r="C741" s="31"/>
      <c r="D741" s="31"/>
      <c r="E741" s="30"/>
    </row>
    <row r="742" spans="2:5" ht="15">
      <c r="B742" s="30"/>
      <c r="C742" s="31"/>
      <c r="D742" s="31"/>
      <c r="E742" s="30"/>
    </row>
    <row r="743" spans="2:5" ht="15">
      <c r="B743" s="30"/>
      <c r="C743" s="31"/>
      <c r="D743" s="31"/>
      <c r="E743" s="30"/>
    </row>
    <row r="744" spans="2:5" ht="15">
      <c r="B744" s="30"/>
      <c r="C744" s="31"/>
      <c r="D744" s="31"/>
      <c r="E744" s="30"/>
    </row>
    <row r="745" spans="2:5" ht="15">
      <c r="B745" s="30"/>
      <c r="C745" s="31"/>
      <c r="D745" s="31"/>
      <c r="E745" s="30"/>
    </row>
    <row r="746" spans="2:5" ht="15">
      <c r="B746" s="30"/>
      <c r="C746" s="31"/>
      <c r="D746" s="31"/>
      <c r="E746" s="30"/>
    </row>
    <row r="747" spans="2:5" ht="15">
      <c r="B747" s="30"/>
      <c r="C747" s="31"/>
      <c r="D747" s="31"/>
      <c r="E747" s="30"/>
    </row>
    <row r="748" spans="2:5" ht="15">
      <c r="B748" s="30"/>
      <c r="C748" s="31"/>
      <c r="D748" s="31"/>
      <c r="E748" s="30"/>
    </row>
    <row r="749" spans="2:5" ht="15">
      <c r="B749" s="30"/>
      <c r="C749" s="31"/>
      <c r="D749" s="31"/>
      <c r="E749" s="30"/>
    </row>
    <row r="750" spans="2:5" ht="15">
      <c r="B750" s="30"/>
      <c r="C750" s="31"/>
      <c r="D750" s="31"/>
      <c r="E750" s="30"/>
    </row>
    <row r="751" spans="2:5" ht="15">
      <c r="B751" s="30"/>
      <c r="C751" s="31"/>
      <c r="D751" s="31"/>
      <c r="E751" s="30"/>
    </row>
    <row r="752" spans="2:5" ht="15">
      <c r="B752" s="30"/>
      <c r="C752" s="31"/>
      <c r="D752" s="31"/>
      <c r="E752" s="30"/>
    </row>
    <row r="753" spans="2:5" ht="15">
      <c r="B753" s="30"/>
      <c r="C753" s="31"/>
      <c r="D753" s="31"/>
      <c r="E753" s="30"/>
    </row>
    <row r="754" spans="2:5" ht="15">
      <c r="B754" s="30"/>
      <c r="C754" s="31"/>
      <c r="D754" s="31"/>
      <c r="E754" s="30"/>
    </row>
    <row r="755" spans="2:5" ht="15">
      <c r="B755" s="30"/>
      <c r="C755" s="31"/>
      <c r="D755" s="31"/>
      <c r="E755" s="30"/>
    </row>
    <row r="756" spans="2:5" ht="15">
      <c r="B756" s="30"/>
      <c r="C756" s="31"/>
      <c r="D756" s="31"/>
      <c r="E756" s="30"/>
    </row>
    <row r="757" spans="2:5" ht="15">
      <c r="B757" s="30"/>
      <c r="C757" s="31"/>
      <c r="D757" s="31"/>
      <c r="E757" s="30"/>
    </row>
    <row r="758" spans="2:5" ht="15">
      <c r="B758" s="30"/>
      <c r="C758" s="31"/>
      <c r="D758" s="31"/>
      <c r="E758" s="30"/>
    </row>
    <row r="759" spans="2:5" ht="15">
      <c r="B759" s="30"/>
      <c r="C759" s="31"/>
      <c r="D759" s="31"/>
      <c r="E759" s="30"/>
    </row>
    <row r="760" spans="2:5" ht="15">
      <c r="B760" s="30"/>
      <c r="C760" s="31"/>
      <c r="D760" s="31"/>
      <c r="E760" s="30"/>
    </row>
    <row r="761" spans="2:5" ht="15">
      <c r="B761" s="30"/>
      <c r="C761" s="31"/>
      <c r="D761" s="31"/>
      <c r="E761" s="30"/>
    </row>
    <row r="762" spans="2:5" ht="15">
      <c r="B762" s="30"/>
      <c r="C762" s="31"/>
      <c r="D762" s="31"/>
      <c r="E762" s="30"/>
    </row>
    <row r="763" spans="2:5" ht="15">
      <c r="B763" s="30"/>
      <c r="C763" s="31"/>
      <c r="D763" s="31"/>
      <c r="E763" s="30"/>
    </row>
    <row r="764" spans="2:5" ht="15">
      <c r="B764" s="30"/>
      <c r="C764" s="31"/>
      <c r="D764" s="31"/>
      <c r="E764" s="30"/>
    </row>
    <row r="765" spans="2:5" ht="15">
      <c r="B765" s="30"/>
      <c r="C765" s="31"/>
      <c r="D765" s="31"/>
      <c r="E765" s="30"/>
    </row>
    <row r="766" spans="2:5" ht="15">
      <c r="B766" s="30"/>
      <c r="C766" s="31"/>
      <c r="D766" s="31"/>
      <c r="E766" s="30"/>
    </row>
    <row r="767" spans="2:5" ht="15">
      <c r="B767" s="30"/>
      <c r="C767" s="31"/>
      <c r="D767" s="31"/>
      <c r="E767" s="30"/>
    </row>
    <row r="768" spans="2:5" ht="15">
      <c r="B768" s="30"/>
      <c r="C768" s="31"/>
      <c r="D768" s="31"/>
      <c r="E768" s="30"/>
    </row>
    <row r="769" spans="2:5" ht="15">
      <c r="B769" s="30"/>
      <c r="C769" s="31"/>
      <c r="D769" s="31"/>
      <c r="E769" s="30"/>
    </row>
    <row r="770" spans="2:5" ht="15">
      <c r="B770" s="30"/>
      <c r="C770" s="31"/>
      <c r="D770" s="31"/>
      <c r="E770" s="30"/>
    </row>
    <row r="771" spans="2:5" ht="15">
      <c r="B771" s="30"/>
      <c r="C771" s="31"/>
      <c r="D771" s="31"/>
      <c r="E771" s="30"/>
    </row>
    <row r="772" spans="2:5" ht="15">
      <c r="B772" s="30"/>
      <c r="C772" s="31"/>
      <c r="D772" s="31"/>
      <c r="E772" s="30"/>
    </row>
    <row r="773" spans="2:5" ht="15">
      <c r="B773" s="30"/>
      <c r="C773" s="31"/>
      <c r="D773" s="31"/>
      <c r="E773" s="30"/>
    </row>
    <row r="774" spans="2:5" ht="15">
      <c r="B774" s="30"/>
      <c r="C774" s="31"/>
      <c r="D774" s="31"/>
      <c r="E774" s="30"/>
    </row>
    <row r="775" spans="2:5" ht="15">
      <c r="B775" s="30"/>
      <c r="C775" s="31"/>
      <c r="D775" s="31"/>
      <c r="E775" s="30"/>
    </row>
    <row r="776" spans="2:5" ht="15">
      <c r="B776" s="30"/>
      <c r="C776" s="31"/>
      <c r="D776" s="31"/>
      <c r="E776" s="30"/>
    </row>
    <row r="777" spans="2:5" ht="15">
      <c r="B777" s="30"/>
      <c r="C777" s="31"/>
      <c r="D777" s="31"/>
      <c r="E777" s="30"/>
    </row>
    <row r="778" spans="2:5" ht="15">
      <c r="B778" s="30"/>
      <c r="C778" s="31"/>
      <c r="D778" s="31"/>
      <c r="E778" s="30"/>
    </row>
    <row r="779" spans="2:5" ht="15">
      <c r="B779" s="30"/>
      <c r="C779" s="31"/>
      <c r="D779" s="31"/>
      <c r="E779" s="30"/>
    </row>
    <row r="780" spans="2:5" ht="15">
      <c r="B780" s="30"/>
      <c r="C780" s="31"/>
      <c r="D780" s="31"/>
      <c r="E780" s="30"/>
    </row>
    <row r="781" spans="2:5" ht="15">
      <c r="B781" s="30"/>
      <c r="C781" s="31"/>
      <c r="D781" s="31"/>
      <c r="E781" s="30"/>
    </row>
    <row r="782" spans="2:5" ht="15">
      <c r="B782" s="30"/>
      <c r="C782" s="31"/>
      <c r="D782" s="31"/>
      <c r="E782" s="30"/>
    </row>
    <row r="783" spans="2:5" ht="15">
      <c r="B783" s="30"/>
      <c r="C783" s="31"/>
      <c r="D783" s="31"/>
      <c r="E783" s="30"/>
    </row>
    <row r="784" spans="2:5" ht="15">
      <c r="B784" s="30"/>
      <c r="C784" s="31"/>
      <c r="D784" s="31"/>
      <c r="E784" s="30"/>
    </row>
    <row r="785" spans="2:5" ht="15">
      <c r="B785" s="30"/>
      <c r="C785" s="31"/>
      <c r="D785" s="31"/>
      <c r="E785" s="30"/>
    </row>
    <row r="786" spans="2:5" ht="15">
      <c r="B786" s="30"/>
      <c r="C786" s="31"/>
      <c r="D786" s="31"/>
      <c r="E786" s="30"/>
    </row>
    <row r="787" spans="2:5" ht="15">
      <c r="B787" s="30"/>
      <c r="C787" s="31"/>
      <c r="D787" s="31"/>
      <c r="E787" s="30"/>
    </row>
    <row r="788" spans="2:5" ht="15">
      <c r="B788" s="30"/>
      <c r="C788" s="31"/>
      <c r="D788" s="31"/>
      <c r="E788" s="30"/>
    </row>
    <row r="789" spans="2:5" ht="15">
      <c r="B789" s="30"/>
      <c r="C789" s="31"/>
      <c r="D789" s="31"/>
      <c r="E789" s="30"/>
    </row>
    <row r="790" spans="2:5" ht="15">
      <c r="B790" s="30"/>
      <c r="C790" s="31"/>
      <c r="D790" s="31"/>
      <c r="E790" s="30"/>
    </row>
    <row r="791" spans="2:5" ht="15">
      <c r="B791" s="30"/>
      <c r="C791" s="31"/>
      <c r="D791" s="31"/>
      <c r="E791" s="30"/>
    </row>
    <row r="792" spans="2:5" ht="15">
      <c r="B792" s="30"/>
      <c r="C792" s="31"/>
      <c r="D792" s="31"/>
      <c r="E792" s="30"/>
    </row>
    <row r="793" spans="2:5" ht="15">
      <c r="B793" s="30"/>
      <c r="C793" s="31"/>
      <c r="D793" s="31"/>
      <c r="E793" s="30"/>
    </row>
    <row r="794" spans="2:5" ht="15">
      <c r="B794" s="30"/>
      <c r="C794" s="31"/>
      <c r="D794" s="31"/>
      <c r="E794" s="30"/>
    </row>
    <row r="795" spans="2:5" ht="15">
      <c r="B795" s="30"/>
      <c r="C795" s="31"/>
      <c r="D795" s="31"/>
      <c r="E795" s="30"/>
    </row>
    <row r="796" spans="2:5" ht="15">
      <c r="B796" s="30"/>
      <c r="C796" s="31"/>
      <c r="D796" s="31"/>
      <c r="E796" s="30"/>
    </row>
    <row r="797" spans="2:5" ht="15">
      <c r="B797" s="30"/>
      <c r="C797" s="31"/>
      <c r="D797" s="31"/>
      <c r="E797" s="30"/>
    </row>
    <row r="798" spans="2:5" ht="15">
      <c r="B798" s="30"/>
      <c r="C798" s="31"/>
      <c r="D798" s="31"/>
      <c r="E798" s="30"/>
    </row>
    <row r="799" spans="2:5" ht="15">
      <c r="B799" s="30"/>
      <c r="C799" s="31"/>
      <c r="D799" s="31"/>
      <c r="E799" s="30"/>
    </row>
    <row r="800" spans="2:5" ht="15">
      <c r="B800" s="30"/>
      <c r="C800" s="31"/>
      <c r="D800" s="31"/>
      <c r="E800" s="30"/>
    </row>
    <row r="801" spans="2:5" ht="15">
      <c r="B801" s="30"/>
      <c r="C801" s="31"/>
      <c r="D801" s="31"/>
      <c r="E801" s="30"/>
    </row>
    <row r="802" spans="2:5" ht="15">
      <c r="B802" s="30"/>
      <c r="C802" s="31"/>
      <c r="D802" s="31"/>
      <c r="E802" s="30"/>
    </row>
    <row r="803" spans="2:5" ht="15">
      <c r="B803" s="30"/>
      <c r="C803" s="31"/>
      <c r="D803" s="31"/>
      <c r="E803" s="30"/>
    </row>
    <row r="804" spans="2:5" ht="15">
      <c r="B804" s="30"/>
      <c r="C804" s="31"/>
      <c r="D804" s="31"/>
      <c r="E804" s="30"/>
    </row>
    <row r="805" spans="2:5" ht="15">
      <c r="B805" s="30"/>
      <c r="C805" s="31"/>
      <c r="D805" s="31"/>
      <c r="E805" s="30"/>
    </row>
    <row r="806" spans="2:5" ht="15">
      <c r="B806" s="30"/>
      <c r="C806" s="31"/>
      <c r="D806" s="31"/>
      <c r="E806" s="30"/>
    </row>
    <row r="807" spans="2:5" ht="15">
      <c r="B807" s="30"/>
      <c r="C807" s="31"/>
      <c r="D807" s="31"/>
      <c r="E807" s="30"/>
    </row>
    <row r="808" spans="2:5" ht="15">
      <c r="B808" s="30"/>
      <c r="C808" s="31"/>
      <c r="D808" s="31"/>
      <c r="E808" s="30"/>
    </row>
    <row r="809" spans="2:5" ht="15">
      <c r="B809" s="30"/>
      <c r="C809" s="31"/>
      <c r="D809" s="31"/>
      <c r="E809" s="30"/>
    </row>
    <row r="810" spans="2:5" ht="15">
      <c r="B810" s="30"/>
      <c r="C810" s="31"/>
      <c r="D810" s="31"/>
      <c r="E810" s="30"/>
    </row>
    <row r="811" spans="2:5" ht="15">
      <c r="B811" s="30"/>
      <c r="C811" s="31"/>
      <c r="D811" s="31"/>
      <c r="E811" s="30"/>
    </row>
    <row r="812" spans="2:5" ht="15">
      <c r="B812" s="30"/>
      <c r="C812" s="31"/>
      <c r="D812" s="31"/>
      <c r="E812" s="30"/>
    </row>
    <row r="813" spans="2:5" ht="15">
      <c r="B813" s="30"/>
      <c r="C813" s="31"/>
      <c r="D813" s="31"/>
      <c r="E813" s="30"/>
    </row>
    <row r="814" spans="2:5" ht="15">
      <c r="B814" s="30"/>
      <c r="C814" s="31"/>
      <c r="D814" s="31"/>
      <c r="E814" s="30"/>
    </row>
    <row r="815" spans="2:5" ht="15">
      <c r="B815" s="30"/>
      <c r="C815" s="31"/>
      <c r="D815" s="31"/>
      <c r="E815" s="30"/>
    </row>
    <row r="816" spans="2:5" ht="15">
      <c r="B816" s="30"/>
      <c r="C816" s="31"/>
      <c r="D816" s="31"/>
      <c r="E816" s="30"/>
    </row>
    <row r="817" spans="2:5" ht="15">
      <c r="B817" s="30"/>
      <c r="C817" s="31"/>
      <c r="D817" s="31"/>
      <c r="E817" s="30"/>
    </row>
    <row r="818" spans="2:5" ht="15">
      <c r="B818" s="30"/>
      <c r="C818" s="31"/>
      <c r="D818" s="31"/>
      <c r="E818" s="30"/>
    </row>
    <row r="819" spans="2:5" ht="15">
      <c r="B819" s="30"/>
      <c r="C819" s="31"/>
      <c r="D819" s="31"/>
      <c r="E819" s="30"/>
    </row>
    <row r="820" spans="2:5" ht="15">
      <c r="B820" s="30"/>
      <c r="C820" s="31"/>
      <c r="D820" s="31"/>
      <c r="E820" s="30"/>
    </row>
    <row r="821" spans="2:5" ht="15">
      <c r="B821" s="30"/>
      <c r="C821" s="31"/>
      <c r="D821" s="31"/>
      <c r="E821" s="30"/>
    </row>
    <row r="822" spans="2:5" ht="15">
      <c r="B822" s="30"/>
      <c r="C822" s="31"/>
      <c r="D822" s="31"/>
      <c r="E822" s="30"/>
    </row>
    <row r="823" spans="2:5" ht="15">
      <c r="B823" s="30"/>
      <c r="C823" s="31"/>
      <c r="D823" s="31"/>
      <c r="E823" s="30"/>
    </row>
    <row r="824" spans="2:5" ht="15">
      <c r="B824" s="30"/>
      <c r="C824" s="31"/>
      <c r="D824" s="31"/>
      <c r="E824" s="30"/>
    </row>
    <row r="825" spans="2:5" ht="15">
      <c r="B825" s="30"/>
      <c r="C825" s="31"/>
      <c r="D825" s="31"/>
      <c r="E825" s="30"/>
    </row>
    <row r="826" spans="2:5" ht="15">
      <c r="B826" s="30"/>
      <c r="C826" s="31"/>
      <c r="D826" s="31"/>
      <c r="E826" s="30"/>
    </row>
    <row r="827" spans="2:5" ht="15">
      <c r="B827" s="30"/>
      <c r="C827" s="31"/>
      <c r="D827" s="31"/>
      <c r="E827" s="30"/>
    </row>
    <row r="828" spans="2:5" ht="15">
      <c r="B828" s="30"/>
      <c r="C828" s="31"/>
      <c r="D828" s="31"/>
      <c r="E828" s="30"/>
    </row>
    <row r="829" spans="2:5" ht="15">
      <c r="B829" s="30"/>
      <c r="C829" s="31"/>
      <c r="D829" s="31"/>
      <c r="E829" s="30"/>
    </row>
    <row r="830" spans="2:5" ht="15">
      <c r="B830" s="30"/>
      <c r="C830" s="31"/>
      <c r="D830" s="31"/>
      <c r="E830" s="30"/>
    </row>
    <row r="831" spans="2:5" ht="15">
      <c r="B831" s="30"/>
      <c r="C831" s="31"/>
      <c r="D831" s="31"/>
      <c r="E831" s="30"/>
    </row>
    <row r="832" spans="2:5" ht="15">
      <c r="B832" s="30"/>
      <c r="C832" s="31"/>
      <c r="D832" s="31"/>
      <c r="E832" s="30"/>
    </row>
    <row r="833" spans="2:5" ht="15">
      <c r="B833" s="30"/>
      <c r="C833" s="31"/>
      <c r="D833" s="31"/>
      <c r="E833" s="30"/>
    </row>
    <row r="834" spans="2:5" ht="15">
      <c r="B834" s="30"/>
      <c r="C834" s="31"/>
      <c r="D834" s="31"/>
      <c r="E834" s="30"/>
    </row>
    <row r="835" spans="2:5" ht="15">
      <c r="B835" s="30"/>
      <c r="C835" s="31"/>
      <c r="D835" s="31"/>
      <c r="E835" s="30"/>
    </row>
    <row r="836" spans="2:5" ht="15">
      <c r="B836" s="30"/>
      <c r="C836" s="31"/>
      <c r="D836" s="31"/>
      <c r="E836" s="30"/>
    </row>
    <row r="837" spans="2:5" ht="15">
      <c r="B837" s="30"/>
      <c r="C837" s="31"/>
      <c r="D837" s="31"/>
      <c r="E837" s="30"/>
    </row>
    <row r="838" spans="2:5" ht="15">
      <c r="B838" s="30"/>
      <c r="C838" s="31"/>
      <c r="D838" s="31"/>
      <c r="E838" s="30"/>
    </row>
    <row r="839" spans="2:5" ht="15">
      <c r="B839" s="30"/>
      <c r="C839" s="31"/>
      <c r="D839" s="31"/>
      <c r="E839" s="30"/>
    </row>
    <row r="840" spans="2:5" ht="15">
      <c r="B840" s="30"/>
      <c r="C840" s="31"/>
      <c r="D840" s="31"/>
      <c r="E840" s="30"/>
    </row>
    <row r="841" spans="2:5" ht="15">
      <c r="B841" s="30"/>
      <c r="C841" s="31"/>
      <c r="D841" s="31"/>
      <c r="E841" s="30"/>
    </row>
    <row r="842" spans="2:5" ht="15">
      <c r="B842" s="30"/>
      <c r="C842" s="31"/>
      <c r="D842" s="31"/>
      <c r="E842" s="30"/>
    </row>
    <row r="843" spans="2:5" ht="15">
      <c r="B843" s="30"/>
      <c r="C843" s="31"/>
      <c r="D843" s="31"/>
      <c r="E843" s="30"/>
    </row>
    <row r="844" spans="2:5" ht="15">
      <c r="B844" s="30"/>
      <c r="C844" s="31"/>
      <c r="D844" s="31"/>
      <c r="E844" s="30"/>
    </row>
    <row r="845" spans="2:5" ht="15">
      <c r="B845" s="30"/>
      <c r="C845" s="31"/>
      <c r="D845" s="31"/>
      <c r="E845" s="30"/>
    </row>
    <row r="846" spans="2:5" ht="15">
      <c r="B846" s="30"/>
      <c r="C846" s="31"/>
      <c r="D846" s="31"/>
      <c r="E846" s="30"/>
    </row>
    <row r="847" spans="2:5" ht="15">
      <c r="B847" s="30"/>
      <c r="C847" s="31"/>
      <c r="D847" s="31"/>
      <c r="E847" s="30"/>
    </row>
    <row r="848" spans="2:5" ht="15">
      <c r="B848" s="30"/>
      <c r="C848" s="31"/>
      <c r="D848" s="31"/>
      <c r="E848" s="30"/>
    </row>
    <row r="849" spans="2:5" ht="15">
      <c r="B849" s="30"/>
      <c r="C849" s="31"/>
      <c r="D849" s="31"/>
      <c r="E849" s="30"/>
    </row>
    <row r="850" spans="2:5" ht="15">
      <c r="B850" s="30"/>
      <c r="C850" s="31"/>
      <c r="D850" s="31"/>
      <c r="E850" s="30"/>
    </row>
    <row r="851" spans="2:5" ht="15">
      <c r="B851" s="30"/>
      <c r="C851" s="31"/>
      <c r="D851" s="31"/>
      <c r="E851" s="30"/>
    </row>
    <row r="852" spans="2:5" ht="15">
      <c r="B852" s="30"/>
      <c r="C852" s="31"/>
      <c r="D852" s="31"/>
      <c r="E852" s="30"/>
    </row>
    <row r="853" spans="2:5" ht="15">
      <c r="B853" s="30"/>
      <c r="C853" s="31"/>
      <c r="D853" s="31"/>
      <c r="E853" s="30"/>
    </row>
    <row r="854" spans="2:5" ht="15">
      <c r="B854" s="30"/>
      <c r="C854" s="31"/>
      <c r="D854" s="31"/>
      <c r="E854" s="30"/>
    </row>
    <row r="855" spans="2:5" ht="15">
      <c r="B855" s="30"/>
      <c r="C855" s="31"/>
      <c r="D855" s="31"/>
      <c r="E855" s="30"/>
    </row>
    <row r="856" spans="2:5" ht="15">
      <c r="B856" s="30"/>
      <c r="C856" s="31"/>
      <c r="D856" s="31"/>
      <c r="E856" s="30"/>
    </row>
    <row r="857" spans="2:5" ht="15">
      <c r="B857" s="30"/>
      <c r="C857" s="31"/>
      <c r="D857" s="31"/>
      <c r="E857" s="30"/>
    </row>
    <row r="858" spans="2:5" ht="15">
      <c r="B858" s="30"/>
      <c r="C858" s="31"/>
      <c r="D858" s="31"/>
      <c r="E858" s="30"/>
    </row>
    <row r="859" spans="2:5" ht="15">
      <c r="B859" s="30"/>
      <c r="C859" s="31"/>
      <c r="D859" s="31"/>
      <c r="E859" s="30"/>
    </row>
    <row r="860" spans="2:5" ht="15">
      <c r="B860" s="30"/>
      <c r="C860" s="31"/>
      <c r="D860" s="31"/>
      <c r="E860" s="30"/>
    </row>
    <row r="861" spans="2:5" ht="15">
      <c r="B861" s="30"/>
      <c r="C861" s="31"/>
      <c r="D861" s="31"/>
      <c r="E861" s="30"/>
    </row>
    <row r="862" spans="2:5" ht="15">
      <c r="B862" s="30"/>
      <c r="C862" s="31"/>
      <c r="D862" s="31"/>
      <c r="E862" s="30"/>
    </row>
    <row r="863" spans="2:5" ht="15">
      <c r="B863" s="30"/>
      <c r="C863" s="31"/>
      <c r="D863" s="31"/>
      <c r="E863" s="30"/>
    </row>
    <row r="864" spans="2:5" ht="15">
      <c r="B864" s="30"/>
      <c r="C864" s="31"/>
      <c r="D864" s="31"/>
      <c r="E864" s="30"/>
    </row>
    <row r="865" spans="2:5" ht="15">
      <c r="B865" s="30"/>
      <c r="C865" s="31"/>
      <c r="D865" s="31"/>
      <c r="E865" s="30"/>
    </row>
    <row r="866" spans="2:5" ht="15">
      <c r="B866" s="30"/>
      <c r="C866" s="31"/>
      <c r="D866" s="31"/>
      <c r="E866" s="30"/>
    </row>
    <row r="867" spans="2:5" ht="15">
      <c r="B867" s="30"/>
      <c r="C867" s="31"/>
      <c r="D867" s="31"/>
      <c r="E867" s="30"/>
    </row>
    <row r="868" spans="2:5" ht="15">
      <c r="B868" s="30"/>
      <c r="C868" s="31"/>
      <c r="D868" s="31"/>
      <c r="E868" s="30"/>
    </row>
    <row r="869" spans="2:5" ht="15">
      <c r="B869" s="30"/>
      <c r="C869" s="31"/>
      <c r="D869" s="31"/>
      <c r="E869" s="30"/>
    </row>
    <row r="870" spans="2:5" ht="15">
      <c r="B870" s="30"/>
      <c r="C870" s="31"/>
      <c r="D870" s="31"/>
      <c r="E870" s="30"/>
    </row>
    <row r="871" spans="2:5" ht="15">
      <c r="B871" s="30"/>
      <c r="C871" s="31"/>
      <c r="D871" s="31"/>
      <c r="E871" s="30"/>
    </row>
    <row r="872" spans="2:5" ht="15">
      <c r="B872" s="30"/>
      <c r="C872" s="31"/>
      <c r="D872" s="31"/>
      <c r="E872" s="30"/>
    </row>
    <row r="873" spans="2:5" ht="15">
      <c r="B873" s="30"/>
      <c r="C873" s="31"/>
      <c r="D873" s="31"/>
      <c r="E873" s="30"/>
    </row>
    <row r="874" spans="2:5" ht="15">
      <c r="B874" s="30"/>
      <c r="C874" s="31"/>
      <c r="D874" s="31"/>
      <c r="E874" s="30"/>
    </row>
    <row r="875" spans="2:5" ht="15">
      <c r="B875" s="30"/>
      <c r="C875" s="31"/>
      <c r="D875" s="31"/>
      <c r="E875" s="30"/>
    </row>
    <row r="876" spans="2:5" ht="15">
      <c r="B876" s="30"/>
      <c r="C876" s="31"/>
      <c r="D876" s="31"/>
      <c r="E876" s="30"/>
    </row>
    <row r="877" spans="2:5" ht="15">
      <c r="B877" s="30"/>
      <c r="C877" s="31"/>
      <c r="D877" s="31"/>
      <c r="E877" s="30"/>
    </row>
    <row r="878" spans="2:5" ht="15">
      <c r="B878" s="30"/>
      <c r="C878" s="31"/>
      <c r="D878" s="31"/>
      <c r="E878" s="30"/>
    </row>
    <row r="879" spans="2:5" ht="15">
      <c r="B879" s="30"/>
      <c r="C879" s="31"/>
      <c r="D879" s="31"/>
      <c r="E879" s="30"/>
    </row>
    <row r="880" spans="2:5" ht="15">
      <c r="B880" s="30"/>
      <c r="C880" s="31"/>
      <c r="D880" s="31"/>
      <c r="E880" s="30"/>
    </row>
    <row r="881" spans="2:5" ht="15">
      <c r="B881" s="30"/>
      <c r="C881" s="31"/>
      <c r="D881" s="31"/>
      <c r="E881" s="30"/>
    </row>
    <row r="882" spans="2:5" ht="15">
      <c r="B882" s="30"/>
      <c r="C882" s="31"/>
      <c r="D882" s="31"/>
      <c r="E882" s="30"/>
    </row>
    <row r="883" spans="2:5" ht="15">
      <c r="B883" s="30"/>
      <c r="C883" s="31"/>
      <c r="D883" s="31"/>
      <c r="E883" s="30"/>
    </row>
    <row r="884" spans="2:5" ht="15">
      <c r="B884" s="30"/>
      <c r="C884" s="31"/>
      <c r="D884" s="31"/>
      <c r="E884" s="30"/>
    </row>
    <row r="885" spans="2:5" ht="15">
      <c r="B885" s="30"/>
      <c r="C885" s="31"/>
      <c r="D885" s="31"/>
      <c r="E885" s="30"/>
    </row>
    <row r="886" spans="2:5" ht="15">
      <c r="B886" s="30"/>
      <c r="C886" s="31"/>
      <c r="D886" s="31"/>
      <c r="E886" s="30"/>
    </row>
    <row r="887" spans="2:5" ht="15">
      <c r="B887" s="30"/>
      <c r="C887" s="31"/>
      <c r="D887" s="31"/>
      <c r="E887" s="30"/>
    </row>
    <row r="888" spans="2:5" ht="15">
      <c r="B888" s="30"/>
      <c r="C888" s="31"/>
      <c r="D888" s="31"/>
      <c r="E888" s="30"/>
    </row>
    <row r="889" spans="2:5" ht="15">
      <c r="B889" s="30"/>
      <c r="C889" s="31"/>
      <c r="D889" s="31"/>
      <c r="E889" s="30"/>
    </row>
    <row r="890" spans="2:5" ht="15">
      <c r="B890" s="30"/>
      <c r="C890" s="31"/>
      <c r="D890" s="31"/>
      <c r="E890" s="30"/>
    </row>
    <row r="891" spans="2:5" ht="15">
      <c r="B891" s="30"/>
      <c r="C891" s="31"/>
      <c r="D891" s="31"/>
      <c r="E891" s="30"/>
    </row>
    <row r="892" spans="2:5" ht="15">
      <c r="B892" s="30"/>
      <c r="C892" s="31"/>
      <c r="D892" s="31"/>
      <c r="E892" s="30"/>
    </row>
    <row r="893" spans="2:5" ht="15">
      <c r="B893" s="30"/>
      <c r="C893" s="31"/>
      <c r="D893" s="31"/>
      <c r="E893" s="30"/>
    </row>
    <row r="894" spans="2:5" ht="15">
      <c r="B894" s="30"/>
      <c r="C894" s="31"/>
      <c r="D894" s="31"/>
      <c r="E894" s="30"/>
    </row>
    <row r="895" spans="2:5" ht="15">
      <c r="B895" s="30"/>
      <c r="C895" s="31"/>
      <c r="D895" s="31"/>
      <c r="E895" s="30"/>
    </row>
    <row r="896" spans="2:5" ht="15">
      <c r="B896" s="30"/>
      <c r="C896" s="31"/>
      <c r="D896" s="31"/>
      <c r="E896" s="30"/>
    </row>
    <row r="897" spans="2:5" ht="15">
      <c r="B897" s="30"/>
      <c r="C897" s="31"/>
      <c r="D897" s="31"/>
      <c r="E897" s="30"/>
    </row>
    <row r="898" spans="2:5" ht="15">
      <c r="B898" s="30"/>
      <c r="C898" s="31"/>
      <c r="D898" s="31"/>
      <c r="E898" s="30"/>
    </row>
    <row r="899" spans="2:5" ht="15">
      <c r="B899" s="30"/>
      <c r="C899" s="31"/>
      <c r="D899" s="31"/>
      <c r="E899" s="30"/>
    </row>
    <row r="900" spans="2:5" ht="15">
      <c r="B900" s="30"/>
      <c r="C900" s="31"/>
      <c r="D900" s="31"/>
      <c r="E900" s="30"/>
    </row>
    <row r="901" spans="2:5" ht="15">
      <c r="B901" s="30"/>
      <c r="C901" s="31"/>
      <c r="D901" s="31"/>
      <c r="E901" s="30"/>
    </row>
    <row r="902" spans="2:5" ht="15">
      <c r="B902" s="30"/>
      <c r="C902" s="31"/>
      <c r="D902" s="31"/>
      <c r="E902" s="30"/>
    </row>
    <row r="903" spans="2:5" ht="15">
      <c r="B903" s="30"/>
      <c r="C903" s="31"/>
      <c r="D903" s="31"/>
      <c r="E903" s="30"/>
    </row>
    <row r="904" spans="2:5" ht="15">
      <c r="B904" s="30"/>
      <c r="C904" s="31"/>
      <c r="D904" s="31"/>
      <c r="E904" s="30"/>
    </row>
    <row r="905" spans="2:5" ht="15">
      <c r="B905" s="30"/>
      <c r="C905" s="31"/>
      <c r="D905" s="31"/>
      <c r="E905" s="30"/>
    </row>
    <row r="906" spans="2:5" ht="15">
      <c r="B906" s="30"/>
      <c r="C906" s="31"/>
      <c r="D906" s="31"/>
      <c r="E906" s="30"/>
    </row>
    <row r="907" spans="2:5" ht="15">
      <c r="B907" s="30"/>
      <c r="C907" s="31"/>
      <c r="D907" s="31"/>
      <c r="E907" s="30"/>
    </row>
    <row r="908" spans="2:5" ht="15">
      <c r="B908" s="30"/>
      <c r="C908" s="31"/>
      <c r="D908" s="31"/>
      <c r="E908" s="30"/>
    </row>
    <row r="909" spans="2:5" ht="15">
      <c r="B909" s="30"/>
      <c r="C909" s="31"/>
      <c r="D909" s="31"/>
      <c r="E909" s="30"/>
    </row>
    <row r="910" spans="2:5" ht="15">
      <c r="B910" s="30"/>
      <c r="C910" s="31"/>
      <c r="D910" s="31"/>
      <c r="E910" s="30"/>
    </row>
    <row r="911" spans="2:5" ht="15">
      <c r="B911" s="30"/>
      <c r="C911" s="31"/>
      <c r="D911" s="31"/>
      <c r="E911" s="30"/>
    </row>
    <row r="912" spans="2:5" ht="15">
      <c r="B912" s="30"/>
      <c r="C912" s="31"/>
      <c r="D912" s="31"/>
      <c r="E912" s="30"/>
    </row>
    <row r="913" spans="2:5" ht="15">
      <c r="B913" s="30"/>
      <c r="C913" s="31"/>
      <c r="D913" s="31"/>
      <c r="E913" s="30"/>
    </row>
    <row r="914" spans="2:5" ht="15">
      <c r="B914" s="30"/>
      <c r="C914" s="31"/>
      <c r="D914" s="31"/>
      <c r="E914" s="30"/>
    </row>
    <row r="915" spans="2:5" ht="15">
      <c r="B915" s="30"/>
      <c r="C915" s="31"/>
      <c r="D915" s="31"/>
      <c r="E915" s="30"/>
    </row>
    <row r="916" spans="2:5" ht="15">
      <c r="B916" s="30"/>
      <c r="C916" s="31"/>
      <c r="D916" s="31"/>
      <c r="E916" s="30"/>
    </row>
    <row r="917" spans="2:5" ht="15">
      <c r="B917" s="30"/>
      <c r="C917" s="31"/>
      <c r="D917" s="31"/>
      <c r="E917" s="30"/>
    </row>
    <row r="918" spans="2:5" ht="15">
      <c r="B918" s="30"/>
      <c r="C918" s="31"/>
      <c r="D918" s="31"/>
      <c r="E918" s="30"/>
    </row>
    <row r="919" spans="2:5" ht="15">
      <c r="B919" s="30"/>
      <c r="C919" s="31"/>
      <c r="D919" s="31"/>
      <c r="E919" s="30"/>
    </row>
    <row r="920" spans="2:5" ht="15">
      <c r="B920" s="30"/>
      <c r="C920" s="31"/>
      <c r="D920" s="31"/>
      <c r="E920" s="30"/>
    </row>
    <row r="921" spans="2:5" ht="15">
      <c r="B921" s="30"/>
      <c r="C921" s="31"/>
      <c r="D921" s="31"/>
      <c r="E921" s="30"/>
    </row>
    <row r="922" spans="2:5" ht="15">
      <c r="B922" s="30"/>
      <c r="C922" s="31"/>
      <c r="D922" s="31"/>
      <c r="E922" s="30"/>
    </row>
    <row r="923" spans="2:5" ht="15">
      <c r="B923" s="30"/>
      <c r="C923" s="31"/>
      <c r="D923" s="31"/>
      <c r="E923" s="30"/>
    </row>
    <row r="924" spans="2:5" ht="15">
      <c r="B924" s="30"/>
      <c r="C924" s="31"/>
      <c r="D924" s="31"/>
      <c r="E924" s="30"/>
    </row>
    <row r="925" spans="2:5" ht="15">
      <c r="B925" s="30"/>
      <c r="C925" s="31"/>
      <c r="D925" s="31"/>
      <c r="E925" s="30"/>
    </row>
    <row r="926" spans="2:5" ht="15">
      <c r="B926" s="30"/>
      <c r="C926" s="31"/>
      <c r="D926" s="31"/>
      <c r="E926" s="30"/>
    </row>
    <row r="927" spans="2:5" ht="15">
      <c r="B927" s="30"/>
      <c r="C927" s="31"/>
      <c r="D927" s="31"/>
      <c r="E927" s="30"/>
    </row>
    <row r="928" spans="2:5" ht="15">
      <c r="B928" s="30"/>
      <c r="C928" s="31"/>
      <c r="D928" s="31"/>
      <c r="E928" s="30"/>
    </row>
    <row r="929" spans="2:5" ht="15">
      <c r="B929" s="30"/>
      <c r="C929" s="31"/>
      <c r="D929" s="31"/>
      <c r="E929" s="30"/>
    </row>
    <row r="930" spans="2:5" ht="15">
      <c r="B930" s="30"/>
      <c r="C930" s="31"/>
      <c r="D930" s="31"/>
      <c r="E930" s="30"/>
    </row>
    <row r="931" spans="2:5" ht="15">
      <c r="B931" s="30"/>
      <c r="C931" s="31"/>
      <c r="D931" s="31"/>
      <c r="E931" s="30"/>
    </row>
    <row r="932" spans="2:5" ht="15">
      <c r="B932" s="30"/>
      <c r="C932" s="31"/>
      <c r="D932" s="31"/>
      <c r="E932" s="30"/>
    </row>
    <row r="933" spans="2:5" ht="15">
      <c r="B933" s="30"/>
      <c r="C933" s="31"/>
      <c r="D933" s="31"/>
      <c r="E933" s="30"/>
    </row>
    <row r="934" spans="2:5" ht="15">
      <c r="B934" s="30"/>
      <c r="C934" s="31"/>
      <c r="D934" s="31"/>
      <c r="E934" s="30"/>
    </row>
    <row r="935" spans="2:5" ht="15">
      <c r="B935" s="30"/>
      <c r="C935" s="31"/>
      <c r="D935" s="31"/>
      <c r="E935" s="30"/>
    </row>
    <row r="936" spans="2:5" ht="15">
      <c r="B936" s="30"/>
      <c r="C936" s="31"/>
      <c r="D936" s="31"/>
      <c r="E936" s="30"/>
    </row>
    <row r="937" spans="2:5" ht="15">
      <c r="B937" s="30"/>
      <c r="C937" s="31"/>
      <c r="D937" s="31"/>
      <c r="E937" s="30"/>
    </row>
    <row r="938" spans="2:5" ht="15">
      <c r="B938" s="30"/>
      <c r="C938" s="31"/>
      <c r="D938" s="31"/>
      <c r="E938" s="30"/>
    </row>
    <row r="939" spans="2:5" ht="15">
      <c r="B939" s="30"/>
      <c r="C939" s="31"/>
      <c r="D939" s="31"/>
      <c r="E939" s="30"/>
    </row>
    <row r="940" spans="2:5" ht="15">
      <c r="B940" s="30"/>
      <c r="C940" s="31"/>
      <c r="D940" s="31"/>
      <c r="E940" s="30"/>
    </row>
    <row r="941" spans="2:5" ht="15">
      <c r="B941" s="30"/>
      <c r="C941" s="31"/>
      <c r="D941" s="31"/>
      <c r="E941" s="30"/>
    </row>
    <row r="942" spans="2:5" ht="15">
      <c r="B942" s="30"/>
      <c r="C942" s="31"/>
      <c r="D942" s="31"/>
      <c r="E942" s="30"/>
    </row>
    <row r="943" spans="2:5" ht="15">
      <c r="B943" s="30"/>
      <c r="C943" s="31"/>
      <c r="D943" s="31"/>
      <c r="E943" s="30"/>
    </row>
    <row r="944" spans="2:5" ht="15">
      <c r="B944" s="30"/>
      <c r="C944" s="31"/>
      <c r="D944" s="31"/>
      <c r="E944" s="30"/>
    </row>
    <row r="945" spans="2:5" ht="15">
      <c r="B945" s="30"/>
      <c r="C945" s="31"/>
      <c r="D945" s="31"/>
      <c r="E945" s="30"/>
    </row>
    <row r="946" spans="2:5" ht="15">
      <c r="B946" s="30"/>
      <c r="C946" s="31"/>
      <c r="D946" s="31"/>
      <c r="E946" s="30"/>
    </row>
    <row r="947" spans="2:5" ht="15">
      <c r="B947" s="30"/>
      <c r="C947" s="31"/>
      <c r="D947" s="31"/>
      <c r="E947" s="30"/>
    </row>
    <row r="948" spans="2:5" ht="15">
      <c r="B948" s="30"/>
      <c r="C948" s="31"/>
      <c r="D948" s="31"/>
      <c r="E948" s="30"/>
    </row>
    <row r="949" spans="2:5" ht="15">
      <c r="B949" s="30"/>
      <c r="C949" s="31"/>
      <c r="D949" s="31"/>
      <c r="E949" s="30"/>
    </row>
    <row r="950" spans="2:5" ht="15">
      <c r="B950" s="30"/>
      <c r="C950" s="31"/>
      <c r="D950" s="31"/>
      <c r="E950" s="30"/>
    </row>
    <row r="951" spans="2:5" ht="15">
      <c r="B951" s="30"/>
      <c r="C951" s="31"/>
      <c r="D951" s="31"/>
      <c r="E951" s="30"/>
    </row>
    <row r="952" spans="2:5" ht="15">
      <c r="B952" s="30"/>
      <c r="C952" s="31"/>
      <c r="D952" s="31"/>
      <c r="E952" s="30"/>
    </row>
    <row r="953" spans="2:5" ht="15">
      <c r="B953" s="30"/>
      <c r="C953" s="31"/>
      <c r="D953" s="31"/>
      <c r="E953" s="30"/>
    </row>
    <row r="954" spans="2:5" ht="15">
      <c r="B954" s="30"/>
      <c r="C954" s="31"/>
      <c r="D954" s="31"/>
      <c r="E954" s="30"/>
    </row>
    <row r="955" spans="2:5" ht="15">
      <c r="B955" s="30"/>
      <c r="C955" s="31"/>
      <c r="D955" s="31"/>
      <c r="E955" s="30"/>
    </row>
    <row r="956" spans="2:5" ht="15">
      <c r="B956" s="30"/>
      <c r="C956" s="31"/>
      <c r="D956" s="31"/>
      <c r="E956" s="30"/>
    </row>
    <row r="957" spans="2:5" ht="15">
      <c r="B957" s="30"/>
      <c r="C957" s="31"/>
      <c r="D957" s="31"/>
      <c r="E957" s="30"/>
    </row>
    <row r="958" spans="2:5" ht="15">
      <c r="B958" s="30"/>
      <c r="C958" s="31"/>
      <c r="D958" s="31"/>
      <c r="E958" s="30"/>
    </row>
    <row r="959" spans="2:5" ht="15">
      <c r="B959" s="30"/>
      <c r="C959" s="31"/>
      <c r="D959" s="31"/>
      <c r="E959" s="30"/>
    </row>
    <row r="960" spans="2:5" ht="15">
      <c r="B960" s="30"/>
      <c r="C960" s="31"/>
      <c r="D960" s="31"/>
      <c r="E960" s="30"/>
    </row>
    <row r="961" spans="2:5" ht="15">
      <c r="B961" s="30"/>
      <c r="C961" s="31"/>
      <c r="D961" s="31"/>
      <c r="E961" s="30"/>
    </row>
    <row r="962" spans="2:5" ht="15">
      <c r="B962" s="30"/>
      <c r="C962" s="31"/>
      <c r="D962" s="31"/>
      <c r="E962" s="30"/>
    </row>
    <row r="963" spans="2:5" ht="15">
      <c r="B963" s="30"/>
      <c r="C963" s="31"/>
      <c r="D963" s="31"/>
      <c r="E963" s="30"/>
    </row>
    <row r="964" spans="2:5" ht="15">
      <c r="B964" s="30"/>
      <c r="C964" s="31"/>
      <c r="D964" s="31"/>
      <c r="E964" s="30"/>
    </row>
    <row r="965" spans="2:5" ht="15">
      <c r="B965" s="30"/>
      <c r="C965" s="31"/>
      <c r="D965" s="31"/>
      <c r="E965" s="30"/>
    </row>
    <row r="966" spans="2:5" ht="15">
      <c r="B966" s="30"/>
      <c r="C966" s="31"/>
      <c r="D966" s="31"/>
      <c r="E966" s="30"/>
    </row>
    <row r="967" spans="2:5" ht="15">
      <c r="B967" s="30"/>
      <c r="C967" s="31"/>
      <c r="D967" s="31"/>
      <c r="E967" s="30"/>
    </row>
    <row r="968" spans="2:5" ht="15">
      <c r="B968" s="30"/>
      <c r="C968" s="31"/>
      <c r="D968" s="31"/>
      <c r="E968" s="30"/>
    </row>
    <row r="969" spans="2:5" ht="15">
      <c r="B969" s="30"/>
      <c r="C969" s="31"/>
      <c r="D969" s="31"/>
      <c r="E969" s="30"/>
    </row>
    <row r="970" spans="2:5" ht="15">
      <c r="B970" s="30"/>
      <c r="C970" s="31"/>
      <c r="D970" s="31"/>
      <c r="E970" s="30"/>
    </row>
    <row r="971" spans="2:5" ht="15">
      <c r="B971" s="30"/>
      <c r="C971" s="31"/>
      <c r="D971" s="31"/>
      <c r="E971" s="30"/>
    </row>
    <row r="972" spans="2:5" ht="15">
      <c r="B972" s="30"/>
      <c r="C972" s="31"/>
      <c r="D972" s="31"/>
      <c r="E972" s="30"/>
    </row>
    <row r="973" spans="2:5" ht="15">
      <c r="B973" s="30"/>
      <c r="C973" s="31"/>
      <c r="D973" s="31"/>
      <c r="E973" s="30"/>
    </row>
    <row r="974" spans="2:5" ht="15">
      <c r="B974" s="30"/>
      <c r="C974" s="31"/>
      <c r="D974" s="31"/>
      <c r="E974" s="30"/>
    </row>
    <row r="975" spans="2:5" ht="15">
      <c r="B975" s="30"/>
      <c r="C975" s="31"/>
      <c r="D975" s="31"/>
      <c r="E975" s="30"/>
    </row>
    <row r="976" spans="2:5" ht="15">
      <c r="B976" s="30"/>
      <c r="C976" s="31"/>
      <c r="D976" s="31"/>
      <c r="E976" s="30"/>
    </row>
    <row r="977" spans="2:5" ht="15">
      <c r="B977" s="30"/>
      <c r="C977" s="31"/>
      <c r="D977" s="31"/>
      <c r="E977" s="30"/>
    </row>
    <row r="978" spans="2:5" ht="15">
      <c r="B978" s="30"/>
      <c r="C978" s="31"/>
      <c r="D978" s="31"/>
      <c r="E978" s="30"/>
    </row>
    <row r="979" spans="2:5" ht="15">
      <c r="B979" s="30"/>
      <c r="C979" s="31"/>
      <c r="D979" s="31"/>
      <c r="E979" s="30"/>
    </row>
    <row r="980" spans="2:5" ht="15">
      <c r="B980" s="30"/>
      <c r="C980" s="31"/>
      <c r="D980" s="31"/>
      <c r="E980" s="30"/>
    </row>
    <row r="981" spans="2:5" ht="15">
      <c r="B981" s="30"/>
      <c r="C981" s="31"/>
      <c r="D981" s="31"/>
      <c r="E981" s="30"/>
    </row>
    <row r="982" spans="2:5" ht="15">
      <c r="B982" s="30"/>
      <c r="C982" s="31"/>
      <c r="D982" s="31"/>
      <c r="E982" s="30"/>
    </row>
    <row r="983" spans="2:5" ht="15">
      <c r="B983" s="30"/>
      <c r="C983" s="31"/>
      <c r="D983" s="31"/>
      <c r="E983" s="30"/>
    </row>
    <row r="984" spans="2:5" ht="15">
      <c r="B984" s="30"/>
      <c r="C984" s="31"/>
      <c r="D984" s="31"/>
      <c r="E984" s="30"/>
    </row>
    <row r="985" spans="2:5" ht="15">
      <c r="B985" s="30"/>
      <c r="C985" s="31"/>
      <c r="D985" s="31"/>
      <c r="E985" s="30"/>
    </row>
    <row r="986" spans="2:5" ht="15">
      <c r="B986" s="30"/>
      <c r="C986" s="31"/>
      <c r="D986" s="31"/>
      <c r="E986" s="30"/>
    </row>
    <row r="987" spans="2:5" ht="15">
      <c r="B987" s="30"/>
      <c r="C987" s="31"/>
      <c r="D987" s="31"/>
      <c r="E987" s="30"/>
    </row>
    <row r="988" spans="2:5" ht="15">
      <c r="B988" s="30"/>
      <c r="C988" s="31"/>
      <c r="D988" s="31"/>
      <c r="E988" s="30"/>
    </row>
    <row r="989" spans="2:5" ht="15">
      <c r="B989" s="30"/>
      <c r="C989" s="31"/>
      <c r="D989" s="31"/>
      <c r="E989" s="30"/>
    </row>
    <row r="990" spans="2:5" ht="15">
      <c r="B990" s="30"/>
      <c r="C990" s="31"/>
      <c r="D990" s="31"/>
      <c r="E990" s="30"/>
    </row>
    <row r="991" spans="2:5" ht="15">
      <c r="B991" s="30"/>
      <c r="C991" s="31"/>
      <c r="D991" s="31"/>
      <c r="E991" s="30"/>
    </row>
    <row r="992" spans="2:5" ht="15">
      <c r="B992" s="30"/>
      <c r="C992" s="31"/>
      <c r="D992" s="31"/>
      <c r="E992" s="30"/>
    </row>
    <row r="993" spans="2:5" ht="15">
      <c r="B993" s="30"/>
      <c r="C993" s="31"/>
      <c r="D993" s="31"/>
      <c r="E993" s="30"/>
    </row>
    <row r="994" spans="2:5" ht="15">
      <c r="B994" s="30"/>
      <c r="C994" s="31"/>
      <c r="D994" s="31"/>
      <c r="E994" s="30"/>
    </row>
    <row r="995" spans="2:5" ht="15">
      <c r="B995" s="30"/>
      <c r="C995" s="31"/>
      <c r="D995" s="31"/>
      <c r="E995" s="30"/>
    </row>
    <row r="996" spans="2:5" ht="15">
      <c r="B996" s="30"/>
      <c r="C996" s="31"/>
      <c r="D996" s="31"/>
      <c r="E996" s="30"/>
    </row>
    <row r="997" spans="2:5" ht="15">
      <c r="B997" s="30"/>
      <c r="C997" s="31"/>
      <c r="D997" s="31"/>
      <c r="E997" s="30"/>
    </row>
    <row r="998" spans="2:5" ht="15">
      <c r="B998" s="30"/>
      <c r="C998" s="31"/>
      <c r="D998" s="31"/>
      <c r="E998" s="30"/>
    </row>
    <row r="999" spans="2:5" ht="15">
      <c r="B999" s="30"/>
      <c r="C999" s="31"/>
      <c r="D999" s="31"/>
      <c r="E999" s="30"/>
    </row>
    <row r="1000" spans="2:5" ht="15">
      <c r="B1000" s="30"/>
      <c r="C1000" s="31"/>
      <c r="D1000" s="31"/>
      <c r="E1000" s="30"/>
    </row>
    <row r="1001" spans="2:5" ht="15">
      <c r="B1001" s="30"/>
      <c r="C1001" s="31"/>
      <c r="D1001" s="31"/>
      <c r="E1001" s="30"/>
    </row>
  </sheetData>
  <sheetProtection algorithmName="SHA-512" hashValue="o6lRctpsUOAne8zL4J63JI3N3W8NrTS1oagoi9YaYgoTSI8RWGrcDdOc4bQ6ajti2iQm22q5MsBOE3HVqHZiAw==" saltValue="1emAk77dn1+si8kHc1kHOA==" spinCount="100000" sheet="1" selectLockedCells="1"/>
  <mergeCells count="24"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2:E12"/>
    <mergeCell ref="C13:E13"/>
    <mergeCell ref="C14:E14"/>
    <mergeCell ref="C16:E16"/>
    <mergeCell ref="C17:E17"/>
    <mergeCell ref="B28:E28"/>
    <mergeCell ref="B57:E58"/>
    <mergeCell ref="C18:E18"/>
    <mergeCell ref="C19:E19"/>
    <mergeCell ref="C20:E20"/>
    <mergeCell ref="B22:E22"/>
    <mergeCell ref="B23:E23"/>
    <mergeCell ref="C25:E25"/>
    <mergeCell ref="C26:E26"/>
    <mergeCell ref="C55:D55"/>
  </mergeCells>
  <conditionalFormatting sqref="B7:D7">
    <cfRule type="expression" dxfId="33" priority="3">
      <formula>$B$7="Numéro de votre OSBL"</formula>
    </cfRule>
  </conditionalFormatting>
  <conditionalFormatting sqref="B18:D20">
    <cfRule type="expression" dxfId="32" priority="4">
      <formula>#REF!="pas"</formula>
    </cfRule>
  </conditionalFormatting>
  <conditionalFormatting sqref="B17:D17">
    <cfRule type="expression" dxfId="31" priority="5">
      <formula>$B$17="Les informations sont-elles exactes?"</formula>
    </cfRule>
  </conditionalFormatting>
  <conditionalFormatting sqref="B26:E26">
    <cfRule type="expression" dxfId="30" priority="6">
      <formula>$C$25=1</formula>
    </cfRule>
  </conditionalFormatting>
  <hyperlinks>
    <hyperlink ref="B62" r:id="rId1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Zone1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19050</xdr:rowOff>
                  </from>
                  <to>
                    <xdr:col>4</xdr:col>
                    <xdr:colOff>523875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2</xdr:col>
                    <xdr:colOff>142875</xdr:colOff>
                    <xdr:row>2</xdr:row>
                    <xdr:rowOff>9525</xdr:rowOff>
                  </from>
                  <to>
                    <xdr:col>4</xdr:col>
                    <xdr:colOff>514350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2</xdr:col>
                    <xdr:colOff>142875</xdr:colOff>
                    <xdr:row>5</xdr:row>
                    <xdr:rowOff>19050</xdr:rowOff>
                  </from>
                  <to>
                    <xdr:col>4</xdr:col>
                    <xdr:colOff>514350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Zone1">
              <controlPr defaultSize="0" autoLine="0" autoPict="0">
                <anchor moveWithCells="1">
                  <from>
                    <xdr:col>2</xdr:col>
                    <xdr:colOff>133350</xdr:colOff>
                    <xdr:row>15</xdr:row>
                    <xdr:rowOff>19050</xdr:rowOff>
                  </from>
                  <to>
                    <xdr:col>4</xdr:col>
                    <xdr:colOff>504825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Zone1">
              <controlPr defaultSize="0" autoLine="0" autoPict="0">
                <anchor moveWithCells="1">
                  <from>
                    <xdr:col>2</xdr:col>
                    <xdr:colOff>133350</xdr:colOff>
                    <xdr:row>16</xdr:row>
                    <xdr:rowOff>19050</xdr:rowOff>
                  </from>
                  <to>
                    <xdr:col>4</xdr:col>
                    <xdr:colOff>504825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Drop Down 16">
              <controlPr defaultSize="0" autoLine="0" autoPict="0">
                <anchor moveWithCells="1">
                  <from>
                    <xdr:col>2</xdr:col>
                    <xdr:colOff>85725</xdr:colOff>
                    <xdr:row>24</xdr:row>
                    <xdr:rowOff>314325</xdr:rowOff>
                  </from>
                  <to>
                    <xdr:col>4</xdr:col>
                    <xdr:colOff>438150</xdr:colOff>
                    <xdr:row>24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"/>
  <sheetViews>
    <sheetView workbookViewId="0">
      <selection activeCell="D21" sqref="D21"/>
    </sheetView>
  </sheetViews>
  <sheetFormatPr baseColWidth="10" defaultRowHeight="12.75"/>
  <cols>
    <col min="3" max="3" width="13" bestFit="1" customWidth="1"/>
    <col min="4" max="4" width="29.140625" bestFit="1" customWidth="1"/>
    <col min="5" max="5" width="24.28515625" customWidth="1"/>
    <col min="6" max="6" width="13.7109375" customWidth="1"/>
    <col min="8" max="8" width="27.140625" customWidth="1"/>
    <col min="9" max="9" width="24.28515625" bestFit="1" customWidth="1"/>
    <col min="10" max="10" width="25.140625" customWidth="1"/>
    <col min="12" max="12" width="29.140625" customWidth="1"/>
    <col min="13" max="13" width="14.140625" customWidth="1"/>
    <col min="15" max="15" width="14.140625" customWidth="1"/>
    <col min="21" max="21" width="16.7109375" customWidth="1"/>
  </cols>
  <sheetData>
    <row r="1" spans="1:59" ht="13.5" thickBot="1">
      <c r="D1">
        <v>2</v>
      </c>
      <c r="E1">
        <v>4</v>
      </c>
      <c r="F1">
        <v>5</v>
      </c>
      <c r="G1">
        <v>6</v>
      </c>
      <c r="H1">
        <v>9</v>
      </c>
      <c r="I1">
        <v>8</v>
      </c>
      <c r="J1">
        <v>3</v>
      </c>
    </row>
    <row r="2" spans="1:59" s="63" customFormat="1" ht="112.15" customHeight="1">
      <c r="A2" s="55" t="s">
        <v>3131</v>
      </c>
      <c r="B2" s="56" t="s">
        <v>3132</v>
      </c>
      <c r="C2" s="55" t="s">
        <v>3133</v>
      </c>
      <c r="D2" s="57" t="s">
        <v>3134</v>
      </c>
      <c r="E2" s="56" t="s">
        <v>3135</v>
      </c>
      <c r="F2" s="56" t="s">
        <v>3136</v>
      </c>
      <c r="G2" s="56" t="s">
        <v>3137</v>
      </c>
      <c r="H2" s="56" t="s">
        <v>3138</v>
      </c>
      <c r="I2" s="56" t="s">
        <v>3139</v>
      </c>
      <c r="J2" s="58" t="s">
        <v>3140</v>
      </c>
      <c r="K2" s="56" t="s">
        <v>3141</v>
      </c>
      <c r="L2" s="56" t="s">
        <v>3142</v>
      </c>
      <c r="M2" s="56" t="s">
        <v>3143</v>
      </c>
      <c r="N2" s="56" t="s">
        <v>3144</v>
      </c>
      <c r="O2" s="59" t="s">
        <v>3145</v>
      </c>
      <c r="P2" s="60" t="s">
        <v>3146</v>
      </c>
      <c r="Q2" s="60" t="s">
        <v>3147</v>
      </c>
      <c r="R2" s="61" t="s">
        <v>3148</v>
      </c>
      <c r="S2" s="61" t="s">
        <v>3149</v>
      </c>
      <c r="T2" s="60" t="s">
        <v>3150</v>
      </c>
      <c r="U2" s="60" t="s">
        <v>3151</v>
      </c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</row>
    <row r="3" spans="1:59" ht="15.75" customHeight="1">
      <c r="C3" t="str">
        <f>IF(AND(FORMULAIRE!C16=1,FORMULAIRE!C17=2),FORMULAIRE!C18,IF(FORMULAIRE!C16=1,FORMULAIRE!C12,IF(FORMULAIRE!C16=2,FORMULAIRE!C12,"NA")))</f>
        <v>NA</v>
      </c>
      <c r="D3" t="str">
        <f>IF(FORMULAIRE!$C$2=1,VLOOKUP(FORMULAIRE!$C$3,DONNEES0111!$C$1:$K$150,D$1),IF(FORMULAIRE!$C$2=2,VLOOKUP(FORMULAIRE!$C$3,DONNEES02910!$C$1:$K$150,D$1),IF(FORMULAIRE!$C$2=3,VLOOKUP(FORMULAIRE!$C$3,DONNEES0312!$C$1:$K$150,D$1),IF(FORMULAIRE!$C$2=4,VLOOKUP(FORMULAIRE!$C$3,DONNEES0417!$C$1:$K$150,D$1),IF(FORMULAIRE!$C$2=5,VLOOKUP(FORMULAIRE!$C$3,DONNEES05!$C$1:$K$150,D$1),IF(FORMULAIRE!$C$2=6,VLOOKUP(FORMULAIRE!$C$3,DONNEES06!$C$1:$K$150,D$1),IF(FORMULAIRE!$C$2=7,VLOOKUP(FORMULAIRE!$C$3,DONNEES078!$C$1:$K$150,D$1),IF(FORMULAIRE!$C$2=8,VLOOKUP(FORMULAIRE!$C$3,DONNEES131415!$C$1:$K$150,D$1),IF(FORMULAIRE!$C$2=9,VLOOKUP(FORMULAIRE!$C$3,DONNEES16!$C$1:$K$150,D$1),"-")))))))))</f>
        <v>-</v>
      </c>
      <c r="E3" t="str">
        <f>IF(FORMULAIRE!$C$2=1,VLOOKUP(FORMULAIRE!$C$3,DONNEES0111!$C$1:$K$150,E$1),IF(FORMULAIRE!$C$2=2,VLOOKUP(FORMULAIRE!$C$3,DONNEES02910!$C$1:$K$150,E$1),IF(FORMULAIRE!$C$2=3,VLOOKUP(FORMULAIRE!$C$3,DONNEES0312!$C$1:$K$150,E$1),IF(FORMULAIRE!$C$2=4,VLOOKUP(FORMULAIRE!$C$3,DONNEES0417!$C$1:$K$150,E$1),IF(FORMULAIRE!$C$2=5,VLOOKUP(FORMULAIRE!$C$3,DONNEES05!$C$1:$K$150,E$1),IF(FORMULAIRE!$C$2=6,VLOOKUP(FORMULAIRE!$C$3,DONNEES06!$C$1:$K$150,E$1),IF(FORMULAIRE!$C$2=7,VLOOKUP(FORMULAIRE!$C$3,DONNEES078!$C$1:$K$150,E$1),IF(FORMULAIRE!$C$2=8,VLOOKUP(FORMULAIRE!$C$3,DONNEES131415!$C$1:$K$150,E$1),IF(FORMULAIRE!$C$2=9,VLOOKUP(FORMULAIRE!$C$3,DONNEES16!$C$1:$K$150,E$1),"-")))))))))</f>
        <v>-</v>
      </c>
      <c r="F3" t="str">
        <f>IF(FORMULAIRE!$C$2=1,VLOOKUP(FORMULAIRE!$C$3,DONNEES0111!$C$1:$K$150,F$1),IF(FORMULAIRE!$C$2=2,VLOOKUP(FORMULAIRE!$C$3,DONNEES02910!$C$1:$K$150,F$1),IF(FORMULAIRE!$C$2=3,VLOOKUP(FORMULAIRE!$C$3,DONNEES0312!$C$1:$K$150,F$1),IF(FORMULAIRE!$C$2=4,VLOOKUP(FORMULAIRE!$C$3,DONNEES0417!$C$1:$K$150,F$1),IF(FORMULAIRE!$C$2=5,VLOOKUP(FORMULAIRE!$C$3,DONNEES05!$C$1:$K$150,F$1),IF(FORMULAIRE!$C$2=6,VLOOKUP(FORMULAIRE!$C$3,DONNEES06!$C$1:$K$150,F$1),IF(FORMULAIRE!$C$2=7,VLOOKUP(FORMULAIRE!$C$3,DONNEES078!$C$1:$K$150,F$1),IF(FORMULAIRE!$C$2=8,VLOOKUP(FORMULAIRE!$C$3,DONNEES131415!$C$1:$K$150,F$1),IF(FORMULAIRE!$C$2=9,VLOOKUP(FORMULAIRE!$C$3,DONNEES16!$C$1:$K$150,F$1),"-")))))))))</f>
        <v>-</v>
      </c>
      <c r="G3" t="str">
        <f>IF(FORMULAIRE!$C$2=1,VLOOKUP(FORMULAIRE!$C$3,DONNEES0111!$C$1:$K$150,G$1),IF(FORMULAIRE!$C$2=2,VLOOKUP(FORMULAIRE!$C$3,DONNEES02910!$C$1:$K$150,G$1),IF(FORMULAIRE!$C$2=3,VLOOKUP(FORMULAIRE!$C$3,DONNEES0312!$C$1:$K$150,G$1),IF(FORMULAIRE!$C$2=4,VLOOKUP(FORMULAIRE!$C$3,DONNEES0417!$C$1:$K$150,G$1),IF(FORMULAIRE!$C$2=5,VLOOKUP(FORMULAIRE!$C$3,DONNEES05!$C$1:$K$150,G$1),IF(FORMULAIRE!$C$2=6,VLOOKUP(FORMULAIRE!$C$3,DONNEES06!$C$1:$K$150,G$1),IF(FORMULAIRE!$C$2=7,VLOOKUP(FORMULAIRE!$C$3,DONNEES078!$C$1:$K$150,G$1),IF(FORMULAIRE!$C$2=8,VLOOKUP(FORMULAIRE!$C$3,DONNEES131415!$C$1:$K$150,G$1),IF(FORMULAIRE!$C$2=9,VLOOKUP(FORMULAIRE!$C$3,DONNEES16!$C$1:$K$150,G$1),"-")))))))))</f>
        <v>-</v>
      </c>
      <c r="H3" t="str">
        <f>IF(FORMULAIRE!$C$2=1,VLOOKUP(FORMULAIRE!$C$3,DONNEES0111!$C$1:$K$150,H$1),IF(FORMULAIRE!$C$2=2,VLOOKUP(FORMULAIRE!$C$3,DONNEES02910!$C$1:$K$150,H$1),IF(FORMULAIRE!$C$2=3,VLOOKUP(FORMULAIRE!$C$3,DONNEES0312!$C$1:$K$150,H$1),IF(FORMULAIRE!$C$2=4,VLOOKUP(FORMULAIRE!$C$3,DONNEES0417!$C$1:$K$150,H$1),IF(FORMULAIRE!$C$2=5,VLOOKUP(FORMULAIRE!$C$3,DONNEES05!$C$1:$K$150,H$1),IF(FORMULAIRE!$C$2=6,VLOOKUP(FORMULAIRE!$C$3,DONNEES06!$C$1:$K$150,H$1),IF(FORMULAIRE!$C$2=7,VLOOKUP(FORMULAIRE!$C$3,DONNEES078!$C$1:$K$150,H$1),IF(FORMULAIRE!$C$2=8,VLOOKUP(FORMULAIRE!$C$3,DONNEES131415!$C$1:$K$150,H$1),IF(FORMULAIRE!$C$2=9,VLOOKUP(FORMULAIRE!$C$3,DONNEES16!$C$1:$K$150,H$1),"-")))))))))</f>
        <v>-</v>
      </c>
      <c r="I3" t="str">
        <f>IF(FORMULAIRE!$C$2=1,VLOOKUP(FORMULAIRE!$C$3,DONNEES0111!$C$1:$K$150,I$1),IF(FORMULAIRE!$C$2=2,VLOOKUP(FORMULAIRE!$C$3,DONNEES02910!$C$1:$K$150,I$1),IF(FORMULAIRE!$C$2=3,VLOOKUP(FORMULAIRE!$C$3,DONNEES0312!$C$1:$K$150,I$1),IF(FORMULAIRE!$C$2=4,VLOOKUP(FORMULAIRE!$C$3,DONNEES0417!$C$1:$K$150,I$1),IF(FORMULAIRE!$C$2=5,VLOOKUP(FORMULAIRE!$C$3,DONNEES05!$C$1:$K$150,I$1),IF(FORMULAIRE!$C$2=6,VLOOKUP(FORMULAIRE!$C$3,DONNEES06!$C$1:$K$150,I$1),IF(FORMULAIRE!$C$2=7,VLOOKUP(FORMULAIRE!$C$3,DONNEES078!$C$1:$K$150,I$1),IF(FORMULAIRE!$C$2=8,VLOOKUP(FORMULAIRE!$C$3,DONNEES131415!$C$1:$K$150,I$1),IF(FORMULAIRE!$C$2=9,VLOOKUP(FORMULAIRE!$C$3,DONNEES16!$C$1:$K$150,I$1),"-")))))))))</f>
        <v>-</v>
      </c>
      <c r="J3" t="str">
        <f>IF(FORMULAIRE!$C$2=1,VLOOKUP(FORMULAIRE!$C$3,DONNEES0111!$C$1:$K$150,J$1),IF(FORMULAIRE!$C$2=2,VLOOKUP(FORMULAIRE!$C$3,DONNEES02910!$C$1:$K$150,J$1),IF(FORMULAIRE!$C$2=3,VLOOKUP(FORMULAIRE!$C$3,DONNEES0312!$C$1:$K$150,J$1),IF(FORMULAIRE!$C$2=4,VLOOKUP(FORMULAIRE!$C$3,DONNEES0417!$C$1:$K$150,J$1),IF(FORMULAIRE!$C$2=5,VLOOKUP(FORMULAIRE!$C$3,DONNEES05!$C$1:$K$150,J$1),IF(FORMULAIRE!$C$2=6,VLOOKUP(FORMULAIRE!$C$3,DONNEES06!$C$1:$K$150,J$1),IF(FORMULAIRE!$C$2=7,VLOOKUP(FORMULAIRE!$C$3,DONNEES078!$C$1:$K$150,J$1),IF(FORMULAIRE!$C$2=8,VLOOKUP(FORMULAIRE!$C$3,DONNEES131415!$C$1:$K$150,J$1),IF(FORMULAIRE!$C$2=9,VLOOKUP(FORMULAIRE!$C$3,DONNEES16!$C$1:$K$150,J$1),"-")))))))))</f>
        <v>-</v>
      </c>
      <c r="L3" t="str">
        <f>FORMULAIRE!$C30&amp;" "&amp;FORMULAIRE!$C31&amp;" "&amp;FORMULAIRE!$C32&amp;" "&amp;FORMULAIRE!$C33&amp;" "&amp;FORMULAIRE!$C34&amp;" "&amp;FORMULAIRE!$C35&amp;" "&amp;FORMULAIRE!$C36&amp;" "&amp;FORMULAIRE!$C37&amp;" "&amp;FORMULAIRE!$C38&amp;" "&amp;FORMULAIRE!$C39&amp;" "&amp;FORMULAIRE!$C40&amp;" "&amp;FORMULAIRE!$C41&amp;" "&amp;FORMULAIRE!$C42&amp;" "&amp;FORMULAIRE!$C43&amp;" "&amp;FORMULAIRE!$C44&amp;" "&amp;FORMULAIRE!$C45&amp;" "&amp;FORMULAIRE!$C46&amp;" "&amp;FORMULAIRE!$C47&amp;" "&amp;FORMULAIRE!$C48&amp;" "&amp;FORMULAIRE!$C49&amp;" "&amp;FORMULAIRE!$C50&amp;" "&amp;FORMULAIRE!$C51&amp;" "&amp;FORMULAIRE!$C52&amp;" "&amp;FORMULAIRE!$C53&amp;" "&amp;FORMULAIRE!$C54</f>
        <v xml:space="preserve">                        </v>
      </c>
      <c r="N3">
        <f>FORMULAIRE!B30</f>
        <v>0</v>
      </c>
      <c r="O3">
        <f>FORMULAIRE!E55</f>
        <v>0</v>
      </c>
      <c r="S3" t="str">
        <f>IF(FORMULAIRE!C25=1,FORMULAIRE!C26," ")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outlinePr summaryBelow="0" summaryRight="0"/>
  </sheetPr>
  <dimension ref="B2:L233"/>
  <sheetViews>
    <sheetView showZeros="0" workbookViewId="0">
      <selection activeCell="D3" sqref="D3"/>
    </sheetView>
  </sheetViews>
  <sheetFormatPr baseColWidth="10" defaultColWidth="12.5703125" defaultRowHeight="15.75" customHeight="1"/>
  <cols>
    <col min="2" max="2" width="38.28515625" customWidth="1"/>
  </cols>
  <sheetData>
    <row r="2" spans="2:12" ht="12.75">
      <c r="B2" s="3">
        <f>FORMULAIRE!C2</f>
        <v>0</v>
      </c>
      <c r="D2" s="11" t="e">
        <f t="array" aca="1" ref="D2:L233" ca="1">INDIRECT(B3)</f>
        <v>#REF!</v>
      </c>
      <c r="E2" t="e">
        <f ca="1"/>
        <v>#REF!</v>
      </c>
      <c r="F2" t="e">
        <f ca="1"/>
        <v>#REF!</v>
      </c>
      <c r="G2" t="e">
        <f ca="1"/>
        <v>#REF!</v>
      </c>
      <c r="H2" t="e">
        <f ca="1"/>
        <v>#REF!</v>
      </c>
      <c r="I2" t="e">
        <f ca="1"/>
        <v>#REF!</v>
      </c>
      <c r="J2" t="e">
        <f ca="1"/>
        <v>#REF!</v>
      </c>
      <c r="K2" t="e">
        <f ca="1"/>
        <v>#REF!</v>
      </c>
      <c r="L2" t="e">
        <f ca="1"/>
        <v>#REF!</v>
      </c>
    </row>
    <row r="3" spans="2:12" ht="12.75">
      <c r="B3" s="3" t="str">
        <f>IF(B2=1,"donnees0111",IF(B2=2,"donnees02910",IF(B2=3,"donnees0312",IF(B2=4,"donnees0417",IF(B2=5,"donnees05",IF(B2=6,"donnees06",IF(B2=7,"donnees078",IF(B2=8,"donnees131415",IF(B2=9,"donnees16","-")))))))))</f>
        <v>-</v>
      </c>
      <c r="C3">
        <v>1</v>
      </c>
      <c r="D3" t="e">
        <f ca="1"/>
        <v>#REF!</v>
      </c>
      <c r="E3" t="e">
        <f ca="1"/>
        <v>#REF!</v>
      </c>
      <c r="F3" t="e">
        <f ca="1"/>
        <v>#REF!</v>
      </c>
      <c r="G3" t="e">
        <f ca="1"/>
        <v>#REF!</v>
      </c>
      <c r="H3" t="e">
        <f ca="1"/>
        <v>#REF!</v>
      </c>
      <c r="I3" t="e">
        <f ca="1"/>
        <v>#REF!</v>
      </c>
      <c r="J3" t="e">
        <f ca="1"/>
        <v>#REF!</v>
      </c>
      <c r="K3" t="e">
        <f ca="1"/>
        <v>#REF!</v>
      </c>
      <c r="L3" t="e">
        <f ca="1"/>
        <v>#REF!</v>
      </c>
    </row>
    <row r="4" spans="2:12" ht="15.75" customHeight="1">
      <c r="C4">
        <v>2</v>
      </c>
      <c r="D4" t="e">
        <f ca="1"/>
        <v>#REF!</v>
      </c>
      <c r="E4" t="e">
        <f ca="1"/>
        <v>#REF!</v>
      </c>
      <c r="F4" t="e">
        <f ca="1"/>
        <v>#REF!</v>
      </c>
      <c r="G4" t="e">
        <f ca="1"/>
        <v>#REF!</v>
      </c>
      <c r="H4" t="e">
        <f ca="1"/>
        <v>#REF!</v>
      </c>
      <c r="I4" t="e">
        <f ca="1"/>
        <v>#REF!</v>
      </c>
      <c r="J4" t="e">
        <f ca="1"/>
        <v>#REF!</v>
      </c>
      <c r="K4" t="e">
        <f ca="1"/>
        <v>#REF!</v>
      </c>
      <c r="L4" t="e">
        <f ca="1"/>
        <v>#REF!</v>
      </c>
    </row>
    <row r="5" spans="2:12" ht="15.75" customHeight="1">
      <c r="C5">
        <v>3</v>
      </c>
      <c r="D5" t="e">
        <f ca="1"/>
        <v>#REF!</v>
      </c>
      <c r="E5" t="e">
        <f ca="1"/>
        <v>#REF!</v>
      </c>
      <c r="F5" t="e">
        <f ca="1"/>
        <v>#REF!</v>
      </c>
      <c r="G5" t="e">
        <f ca="1"/>
        <v>#REF!</v>
      </c>
      <c r="H5" t="e">
        <f ca="1"/>
        <v>#REF!</v>
      </c>
      <c r="I5" t="e">
        <f ca="1"/>
        <v>#REF!</v>
      </c>
      <c r="J5" t="e">
        <f ca="1"/>
        <v>#REF!</v>
      </c>
      <c r="K5" t="e">
        <f ca="1"/>
        <v>#REF!</v>
      </c>
      <c r="L5" t="e">
        <f ca="1"/>
        <v>#REF!</v>
      </c>
    </row>
    <row r="6" spans="2:12" ht="15.75" customHeight="1">
      <c r="C6">
        <v>4</v>
      </c>
      <c r="D6" t="e">
        <f ca="1"/>
        <v>#REF!</v>
      </c>
      <c r="E6" t="e">
        <f ca="1"/>
        <v>#REF!</v>
      </c>
      <c r="F6" t="e">
        <f ca="1"/>
        <v>#REF!</v>
      </c>
      <c r="G6" t="e">
        <f ca="1"/>
        <v>#REF!</v>
      </c>
      <c r="H6" t="e">
        <f ca="1"/>
        <v>#REF!</v>
      </c>
      <c r="I6" t="e">
        <f ca="1"/>
        <v>#REF!</v>
      </c>
      <c r="J6" t="e">
        <f ca="1"/>
        <v>#REF!</v>
      </c>
      <c r="K6" t="e">
        <f ca="1"/>
        <v>#REF!</v>
      </c>
      <c r="L6" t="e">
        <f ca="1"/>
        <v>#REF!</v>
      </c>
    </row>
    <row r="7" spans="2:12" ht="15.75" customHeight="1">
      <c r="C7">
        <v>5</v>
      </c>
      <c r="D7" t="e">
        <f ca="1"/>
        <v>#REF!</v>
      </c>
      <c r="E7" t="e">
        <f ca="1"/>
        <v>#REF!</v>
      </c>
      <c r="F7" t="e">
        <f ca="1"/>
        <v>#REF!</v>
      </c>
      <c r="G7" t="e">
        <f ca="1"/>
        <v>#REF!</v>
      </c>
      <c r="H7" t="e">
        <f ca="1"/>
        <v>#REF!</v>
      </c>
      <c r="I7" t="e">
        <f ca="1"/>
        <v>#REF!</v>
      </c>
      <c r="J7" t="e">
        <f ca="1"/>
        <v>#REF!</v>
      </c>
      <c r="K7" t="e">
        <f ca="1"/>
        <v>#REF!</v>
      </c>
      <c r="L7" t="e">
        <f ca="1"/>
        <v>#REF!</v>
      </c>
    </row>
    <row r="8" spans="2:12" ht="15.75" customHeight="1">
      <c r="C8">
        <v>6</v>
      </c>
      <c r="D8" t="e">
        <f ca="1"/>
        <v>#REF!</v>
      </c>
      <c r="E8" t="e">
        <f ca="1"/>
        <v>#REF!</v>
      </c>
      <c r="F8" t="e">
        <f ca="1"/>
        <v>#REF!</v>
      </c>
      <c r="G8" t="e">
        <f ca="1"/>
        <v>#REF!</v>
      </c>
      <c r="H8" t="e">
        <f ca="1"/>
        <v>#REF!</v>
      </c>
      <c r="I8" t="e">
        <f ca="1"/>
        <v>#REF!</v>
      </c>
      <c r="J8" t="e">
        <f ca="1"/>
        <v>#REF!</v>
      </c>
      <c r="K8" t="e">
        <f ca="1"/>
        <v>#REF!</v>
      </c>
      <c r="L8" t="e">
        <f ca="1"/>
        <v>#REF!</v>
      </c>
    </row>
    <row r="9" spans="2:12" ht="15.75" customHeight="1">
      <c r="C9">
        <v>7</v>
      </c>
      <c r="D9" t="e">
        <f ca="1"/>
        <v>#REF!</v>
      </c>
      <c r="E9" t="e">
        <f ca="1"/>
        <v>#REF!</v>
      </c>
      <c r="F9" t="e">
        <f ca="1"/>
        <v>#REF!</v>
      </c>
      <c r="G9" t="e">
        <f ca="1"/>
        <v>#REF!</v>
      </c>
      <c r="H9" t="e">
        <f ca="1"/>
        <v>#REF!</v>
      </c>
      <c r="I9" t="e">
        <f ca="1"/>
        <v>#REF!</v>
      </c>
      <c r="J9" t="e">
        <f ca="1"/>
        <v>#REF!</v>
      </c>
      <c r="K9" t="e">
        <f ca="1"/>
        <v>#REF!</v>
      </c>
      <c r="L9" t="e">
        <f ca="1"/>
        <v>#REF!</v>
      </c>
    </row>
    <row r="10" spans="2:12" ht="15.75" customHeight="1">
      <c r="C10">
        <v>8</v>
      </c>
      <c r="D10" t="e">
        <f ca="1"/>
        <v>#REF!</v>
      </c>
      <c r="E10" t="e">
        <f ca="1"/>
        <v>#REF!</v>
      </c>
      <c r="F10" t="e">
        <f ca="1"/>
        <v>#REF!</v>
      </c>
      <c r="G10" t="e">
        <f ca="1"/>
        <v>#REF!</v>
      </c>
      <c r="H10" t="e">
        <f ca="1"/>
        <v>#REF!</v>
      </c>
      <c r="I10" t="e">
        <f ca="1"/>
        <v>#REF!</v>
      </c>
      <c r="J10" t="e">
        <f ca="1"/>
        <v>#REF!</v>
      </c>
      <c r="K10" t="e">
        <f ca="1"/>
        <v>#REF!</v>
      </c>
      <c r="L10" t="e">
        <f ca="1"/>
        <v>#REF!</v>
      </c>
    </row>
    <row r="11" spans="2:12" ht="15.75" customHeight="1">
      <c r="C11">
        <v>9</v>
      </c>
      <c r="D11" t="e">
        <f ca="1"/>
        <v>#REF!</v>
      </c>
      <c r="E11" t="e">
        <f ca="1"/>
        <v>#REF!</v>
      </c>
      <c r="F11" t="e">
        <f ca="1"/>
        <v>#REF!</v>
      </c>
      <c r="G11" t="e">
        <f ca="1"/>
        <v>#REF!</v>
      </c>
      <c r="H11" t="e">
        <f ca="1"/>
        <v>#REF!</v>
      </c>
      <c r="I11" t="e">
        <f ca="1"/>
        <v>#REF!</v>
      </c>
      <c r="J11" t="e">
        <f ca="1"/>
        <v>#REF!</v>
      </c>
      <c r="K11" t="e">
        <f ca="1"/>
        <v>#REF!</v>
      </c>
      <c r="L11" t="e">
        <f ca="1"/>
        <v>#REF!</v>
      </c>
    </row>
    <row r="12" spans="2:12" ht="15.75" customHeight="1">
      <c r="C12">
        <v>10</v>
      </c>
      <c r="D12" t="e">
        <f ca="1"/>
        <v>#REF!</v>
      </c>
      <c r="E12" t="e">
        <f ca="1"/>
        <v>#REF!</v>
      </c>
      <c r="F12" t="e">
        <f ca="1"/>
        <v>#REF!</v>
      </c>
      <c r="G12" t="e">
        <f ca="1"/>
        <v>#REF!</v>
      </c>
      <c r="H12" t="e">
        <f ca="1"/>
        <v>#REF!</v>
      </c>
      <c r="I12" t="e">
        <f ca="1"/>
        <v>#REF!</v>
      </c>
      <c r="J12" t="e">
        <f ca="1"/>
        <v>#REF!</v>
      </c>
      <c r="K12" t="e">
        <f ca="1"/>
        <v>#REF!</v>
      </c>
      <c r="L12" t="e">
        <f ca="1"/>
        <v>#REF!</v>
      </c>
    </row>
    <row r="13" spans="2:12" ht="15.75" customHeight="1">
      <c r="C13">
        <v>11</v>
      </c>
      <c r="D13" t="e">
        <f ca="1"/>
        <v>#REF!</v>
      </c>
      <c r="E13" t="e">
        <f ca="1"/>
        <v>#REF!</v>
      </c>
      <c r="F13" t="e">
        <f ca="1"/>
        <v>#REF!</v>
      </c>
      <c r="G13" t="e">
        <f ca="1"/>
        <v>#REF!</v>
      </c>
      <c r="H13" t="e">
        <f ca="1"/>
        <v>#REF!</v>
      </c>
      <c r="I13" t="e">
        <f ca="1"/>
        <v>#REF!</v>
      </c>
      <c r="J13" t="e">
        <f ca="1"/>
        <v>#REF!</v>
      </c>
      <c r="K13" t="e">
        <f ca="1"/>
        <v>#REF!</v>
      </c>
      <c r="L13" t="e">
        <f ca="1"/>
        <v>#REF!</v>
      </c>
    </row>
    <row r="14" spans="2:12" ht="15.75" customHeight="1">
      <c r="C14">
        <v>12</v>
      </c>
      <c r="D14" t="e">
        <f ca="1"/>
        <v>#REF!</v>
      </c>
      <c r="E14" t="e">
        <f ca="1"/>
        <v>#REF!</v>
      </c>
      <c r="F14" t="e">
        <f ca="1"/>
        <v>#REF!</v>
      </c>
      <c r="G14" t="e">
        <f ca="1"/>
        <v>#REF!</v>
      </c>
      <c r="H14" t="e">
        <f ca="1"/>
        <v>#REF!</v>
      </c>
      <c r="I14" t="e">
        <f ca="1"/>
        <v>#REF!</v>
      </c>
      <c r="J14" t="e">
        <f ca="1"/>
        <v>#REF!</v>
      </c>
      <c r="K14" t="e">
        <f ca="1"/>
        <v>#REF!</v>
      </c>
      <c r="L14" t="e">
        <f ca="1"/>
        <v>#REF!</v>
      </c>
    </row>
    <row r="15" spans="2:12" ht="15.75" customHeight="1">
      <c r="C15">
        <v>13</v>
      </c>
      <c r="D15" t="e">
        <f ca="1"/>
        <v>#REF!</v>
      </c>
      <c r="E15" t="e">
        <f ca="1"/>
        <v>#REF!</v>
      </c>
      <c r="F15" t="e">
        <f ca="1"/>
        <v>#REF!</v>
      </c>
      <c r="G15" t="e">
        <f ca="1"/>
        <v>#REF!</v>
      </c>
      <c r="H15" t="e">
        <f ca="1"/>
        <v>#REF!</v>
      </c>
      <c r="I15" t="e">
        <f ca="1"/>
        <v>#REF!</v>
      </c>
      <c r="J15" t="e">
        <f ca="1"/>
        <v>#REF!</v>
      </c>
      <c r="K15" t="e">
        <f ca="1"/>
        <v>#REF!</v>
      </c>
      <c r="L15" t="e">
        <f ca="1"/>
        <v>#REF!</v>
      </c>
    </row>
    <row r="16" spans="2:12" ht="15.75" customHeight="1">
      <c r="C16">
        <v>14</v>
      </c>
      <c r="D16" t="e">
        <f ca="1"/>
        <v>#REF!</v>
      </c>
      <c r="E16" t="e">
        <f ca="1"/>
        <v>#REF!</v>
      </c>
      <c r="F16" t="e">
        <f ca="1"/>
        <v>#REF!</v>
      </c>
      <c r="G16" t="e">
        <f ca="1"/>
        <v>#REF!</v>
      </c>
      <c r="H16" t="e">
        <f ca="1"/>
        <v>#REF!</v>
      </c>
      <c r="I16" t="e">
        <f ca="1"/>
        <v>#REF!</v>
      </c>
      <c r="J16" t="e">
        <f ca="1"/>
        <v>#REF!</v>
      </c>
      <c r="K16" t="e">
        <f ca="1"/>
        <v>#REF!</v>
      </c>
      <c r="L16" t="e">
        <f ca="1"/>
        <v>#REF!</v>
      </c>
    </row>
    <row r="17" spans="3:12" ht="15.75" customHeight="1">
      <c r="C17">
        <v>15</v>
      </c>
      <c r="D17" t="e">
        <f ca="1"/>
        <v>#REF!</v>
      </c>
      <c r="E17" t="e">
        <f ca="1"/>
        <v>#REF!</v>
      </c>
      <c r="F17" t="e">
        <f ca="1"/>
        <v>#REF!</v>
      </c>
      <c r="G17" t="e">
        <f ca="1"/>
        <v>#REF!</v>
      </c>
      <c r="H17" t="e">
        <f ca="1"/>
        <v>#REF!</v>
      </c>
      <c r="I17" t="e">
        <f ca="1"/>
        <v>#REF!</v>
      </c>
      <c r="J17" t="e">
        <f ca="1"/>
        <v>#REF!</v>
      </c>
      <c r="K17" t="e">
        <f ca="1"/>
        <v>#REF!</v>
      </c>
      <c r="L17" t="e">
        <f ca="1"/>
        <v>#REF!</v>
      </c>
    </row>
    <row r="18" spans="3:12" ht="15.75" customHeight="1">
      <c r="C18">
        <v>16</v>
      </c>
      <c r="D18" t="e">
        <f ca="1"/>
        <v>#REF!</v>
      </c>
      <c r="E18" t="e">
        <f ca="1"/>
        <v>#REF!</v>
      </c>
      <c r="F18" t="e">
        <f ca="1"/>
        <v>#REF!</v>
      </c>
      <c r="G18" t="e">
        <f ca="1"/>
        <v>#REF!</v>
      </c>
      <c r="H18" t="e">
        <f ca="1"/>
        <v>#REF!</v>
      </c>
      <c r="I18" t="e">
        <f ca="1"/>
        <v>#REF!</v>
      </c>
      <c r="J18" t="e">
        <f ca="1"/>
        <v>#REF!</v>
      </c>
      <c r="K18" t="e">
        <f ca="1"/>
        <v>#REF!</v>
      </c>
      <c r="L18" t="e">
        <f ca="1"/>
        <v>#REF!</v>
      </c>
    </row>
    <row r="19" spans="3:12" ht="15.75" customHeight="1">
      <c r="C19">
        <v>17</v>
      </c>
      <c r="D19" t="e">
        <f ca="1"/>
        <v>#REF!</v>
      </c>
      <c r="E19" t="e">
        <f ca="1"/>
        <v>#REF!</v>
      </c>
      <c r="F19" t="e">
        <f ca="1"/>
        <v>#REF!</v>
      </c>
      <c r="G19" t="e">
        <f ca="1"/>
        <v>#REF!</v>
      </c>
      <c r="H19" t="e">
        <f ca="1"/>
        <v>#REF!</v>
      </c>
      <c r="I19" t="e">
        <f ca="1"/>
        <v>#REF!</v>
      </c>
      <c r="J19" t="e">
        <f ca="1"/>
        <v>#REF!</v>
      </c>
      <c r="K19" t="e">
        <f ca="1"/>
        <v>#REF!</v>
      </c>
      <c r="L19" t="e">
        <f ca="1"/>
        <v>#REF!</v>
      </c>
    </row>
    <row r="20" spans="3:12" ht="15.75" customHeight="1">
      <c r="C20">
        <v>18</v>
      </c>
      <c r="D20" t="e">
        <f ca="1"/>
        <v>#REF!</v>
      </c>
      <c r="E20" t="e">
        <f ca="1"/>
        <v>#REF!</v>
      </c>
      <c r="F20" t="e">
        <f ca="1"/>
        <v>#REF!</v>
      </c>
      <c r="G20" t="e">
        <f ca="1"/>
        <v>#REF!</v>
      </c>
      <c r="H20" t="e">
        <f ca="1"/>
        <v>#REF!</v>
      </c>
      <c r="I20" t="e">
        <f ca="1"/>
        <v>#REF!</v>
      </c>
      <c r="J20" t="e">
        <f ca="1"/>
        <v>#REF!</v>
      </c>
      <c r="K20" t="e">
        <f ca="1"/>
        <v>#REF!</v>
      </c>
      <c r="L20" t="e">
        <f ca="1"/>
        <v>#REF!</v>
      </c>
    </row>
    <row r="21" spans="3:12" ht="15.75" customHeight="1">
      <c r="C21">
        <v>19</v>
      </c>
      <c r="D21" t="e">
        <f ca="1"/>
        <v>#REF!</v>
      </c>
      <c r="E21" t="e">
        <f ca="1"/>
        <v>#REF!</v>
      </c>
      <c r="F21" t="e">
        <f ca="1"/>
        <v>#REF!</v>
      </c>
      <c r="G21" t="e">
        <f ca="1"/>
        <v>#REF!</v>
      </c>
      <c r="H21" t="e">
        <f ca="1"/>
        <v>#REF!</v>
      </c>
      <c r="I21" t="e">
        <f ca="1"/>
        <v>#REF!</v>
      </c>
      <c r="J21" t="e">
        <f ca="1"/>
        <v>#REF!</v>
      </c>
      <c r="K21" t="e">
        <f ca="1"/>
        <v>#REF!</v>
      </c>
      <c r="L21" t="e">
        <f ca="1"/>
        <v>#REF!</v>
      </c>
    </row>
    <row r="22" spans="3:12" ht="15.75" customHeight="1">
      <c r="C22">
        <v>20</v>
      </c>
      <c r="D22" t="e">
        <f ca="1"/>
        <v>#REF!</v>
      </c>
      <c r="E22" t="e">
        <f ca="1"/>
        <v>#REF!</v>
      </c>
      <c r="F22" t="e">
        <f ca="1"/>
        <v>#REF!</v>
      </c>
      <c r="G22" t="e">
        <f ca="1"/>
        <v>#REF!</v>
      </c>
      <c r="H22" t="e">
        <f ca="1"/>
        <v>#REF!</v>
      </c>
      <c r="I22" t="e">
        <f ca="1"/>
        <v>#REF!</v>
      </c>
      <c r="J22" t="e">
        <f ca="1"/>
        <v>#REF!</v>
      </c>
      <c r="K22" t="e">
        <f ca="1"/>
        <v>#REF!</v>
      </c>
      <c r="L22" t="e">
        <f ca="1"/>
        <v>#REF!</v>
      </c>
    </row>
    <row r="23" spans="3:12" ht="15.75" customHeight="1">
      <c r="C23">
        <v>21</v>
      </c>
      <c r="D23" t="e">
        <f ca="1"/>
        <v>#REF!</v>
      </c>
      <c r="E23" t="e">
        <f ca="1"/>
        <v>#REF!</v>
      </c>
      <c r="F23" t="e">
        <f ca="1"/>
        <v>#REF!</v>
      </c>
      <c r="G23" t="e">
        <f ca="1"/>
        <v>#REF!</v>
      </c>
      <c r="H23" t="e">
        <f ca="1"/>
        <v>#REF!</v>
      </c>
      <c r="I23" t="e">
        <f ca="1"/>
        <v>#REF!</v>
      </c>
      <c r="J23" t="e">
        <f ca="1"/>
        <v>#REF!</v>
      </c>
      <c r="K23" t="e">
        <f ca="1"/>
        <v>#REF!</v>
      </c>
      <c r="L23" t="e">
        <f ca="1"/>
        <v>#REF!</v>
      </c>
    </row>
    <row r="24" spans="3:12" ht="15.75" customHeight="1">
      <c r="C24">
        <v>22</v>
      </c>
      <c r="D24" t="e">
        <f ca="1"/>
        <v>#REF!</v>
      </c>
      <c r="E24" t="e">
        <f ca="1"/>
        <v>#REF!</v>
      </c>
      <c r="F24" t="e">
        <f ca="1"/>
        <v>#REF!</v>
      </c>
      <c r="G24" t="e">
        <f ca="1"/>
        <v>#REF!</v>
      </c>
      <c r="H24" t="e">
        <f ca="1"/>
        <v>#REF!</v>
      </c>
      <c r="I24" t="e">
        <f ca="1"/>
        <v>#REF!</v>
      </c>
      <c r="J24" t="e">
        <f ca="1"/>
        <v>#REF!</v>
      </c>
      <c r="K24" t="e">
        <f ca="1"/>
        <v>#REF!</v>
      </c>
      <c r="L24" t="e">
        <f ca="1"/>
        <v>#REF!</v>
      </c>
    </row>
    <row r="25" spans="3:12" ht="15.75" customHeight="1">
      <c r="C25">
        <v>23</v>
      </c>
      <c r="D25" t="e">
        <f ca="1"/>
        <v>#REF!</v>
      </c>
      <c r="E25" t="e">
        <f ca="1"/>
        <v>#REF!</v>
      </c>
      <c r="F25" t="e">
        <f ca="1"/>
        <v>#REF!</v>
      </c>
      <c r="G25" t="e">
        <f ca="1"/>
        <v>#REF!</v>
      </c>
      <c r="H25" t="e">
        <f ca="1"/>
        <v>#REF!</v>
      </c>
      <c r="I25" t="e">
        <f ca="1"/>
        <v>#REF!</v>
      </c>
      <c r="J25" t="e">
        <f ca="1"/>
        <v>#REF!</v>
      </c>
      <c r="K25" t="e">
        <f ca="1"/>
        <v>#REF!</v>
      </c>
      <c r="L25" t="e">
        <f ca="1"/>
        <v>#REF!</v>
      </c>
    </row>
    <row r="26" spans="3:12" ht="15.75" customHeight="1">
      <c r="C26">
        <v>24</v>
      </c>
      <c r="D26" t="e">
        <f ca="1"/>
        <v>#REF!</v>
      </c>
      <c r="E26" t="e">
        <f ca="1"/>
        <v>#REF!</v>
      </c>
      <c r="F26" t="e">
        <f ca="1"/>
        <v>#REF!</v>
      </c>
      <c r="G26" t="e">
        <f ca="1"/>
        <v>#REF!</v>
      </c>
      <c r="H26" t="e">
        <f ca="1"/>
        <v>#REF!</v>
      </c>
      <c r="I26" t="e">
        <f ca="1"/>
        <v>#REF!</v>
      </c>
      <c r="J26" t="e">
        <f ca="1"/>
        <v>#REF!</v>
      </c>
      <c r="K26" t="e">
        <f ca="1"/>
        <v>#REF!</v>
      </c>
      <c r="L26" t="e">
        <f ca="1"/>
        <v>#REF!</v>
      </c>
    </row>
    <row r="27" spans="3:12" ht="15.75" customHeight="1">
      <c r="C27">
        <v>25</v>
      </c>
      <c r="D27" t="e">
        <f ca="1"/>
        <v>#REF!</v>
      </c>
      <c r="E27" t="e">
        <f ca="1"/>
        <v>#REF!</v>
      </c>
      <c r="F27" t="e">
        <f ca="1"/>
        <v>#REF!</v>
      </c>
      <c r="G27" t="e">
        <f ca="1"/>
        <v>#REF!</v>
      </c>
      <c r="H27" t="e">
        <f ca="1"/>
        <v>#REF!</v>
      </c>
      <c r="I27" t="e">
        <f ca="1"/>
        <v>#REF!</v>
      </c>
      <c r="J27" t="e">
        <f ca="1"/>
        <v>#REF!</v>
      </c>
      <c r="K27" t="e">
        <f ca="1"/>
        <v>#REF!</v>
      </c>
      <c r="L27" t="e">
        <f ca="1"/>
        <v>#REF!</v>
      </c>
    </row>
    <row r="28" spans="3:12" ht="15.75" customHeight="1">
      <c r="C28">
        <v>26</v>
      </c>
      <c r="D28" t="e">
        <f ca="1"/>
        <v>#REF!</v>
      </c>
      <c r="E28" t="e">
        <f ca="1"/>
        <v>#REF!</v>
      </c>
      <c r="F28" t="e">
        <f ca="1"/>
        <v>#REF!</v>
      </c>
      <c r="G28" t="e">
        <f ca="1"/>
        <v>#REF!</v>
      </c>
      <c r="H28" t="e">
        <f ca="1"/>
        <v>#REF!</v>
      </c>
      <c r="I28" t="e">
        <f ca="1"/>
        <v>#REF!</v>
      </c>
      <c r="J28" t="e">
        <f ca="1"/>
        <v>#REF!</v>
      </c>
      <c r="K28" t="e">
        <f ca="1"/>
        <v>#REF!</v>
      </c>
      <c r="L28" t="e">
        <f ca="1"/>
        <v>#REF!</v>
      </c>
    </row>
    <row r="29" spans="3:12" ht="15.75" customHeight="1">
      <c r="C29">
        <v>27</v>
      </c>
      <c r="D29" t="e">
        <f ca="1"/>
        <v>#REF!</v>
      </c>
      <c r="E29" t="e">
        <f ca="1"/>
        <v>#REF!</v>
      </c>
      <c r="F29" t="e">
        <f ca="1"/>
        <v>#REF!</v>
      </c>
      <c r="G29" t="e">
        <f ca="1"/>
        <v>#REF!</v>
      </c>
      <c r="H29" t="e">
        <f ca="1"/>
        <v>#REF!</v>
      </c>
      <c r="I29" t="e">
        <f ca="1"/>
        <v>#REF!</v>
      </c>
      <c r="J29" t="e">
        <f ca="1"/>
        <v>#REF!</v>
      </c>
      <c r="K29" t="e">
        <f ca="1"/>
        <v>#REF!</v>
      </c>
      <c r="L29" t="e">
        <f ca="1"/>
        <v>#REF!</v>
      </c>
    </row>
    <row r="30" spans="3:12" ht="15.75" customHeight="1">
      <c r="C30">
        <v>28</v>
      </c>
      <c r="D30" t="e">
        <f ca="1"/>
        <v>#REF!</v>
      </c>
      <c r="E30" t="e">
        <f ca="1"/>
        <v>#REF!</v>
      </c>
      <c r="F30" t="e">
        <f ca="1"/>
        <v>#REF!</v>
      </c>
      <c r="G30" t="e">
        <f ca="1"/>
        <v>#REF!</v>
      </c>
      <c r="H30" t="e">
        <f ca="1"/>
        <v>#REF!</v>
      </c>
      <c r="I30" t="e">
        <f ca="1"/>
        <v>#REF!</v>
      </c>
      <c r="J30" t="e">
        <f ca="1"/>
        <v>#REF!</v>
      </c>
      <c r="K30" t="e">
        <f ca="1"/>
        <v>#REF!</v>
      </c>
      <c r="L30" t="e">
        <f ca="1"/>
        <v>#REF!</v>
      </c>
    </row>
    <row r="31" spans="3:12" ht="15.75" customHeight="1">
      <c r="C31">
        <v>29</v>
      </c>
      <c r="D31" t="e">
        <f ca="1"/>
        <v>#REF!</v>
      </c>
      <c r="E31" t="e">
        <f ca="1"/>
        <v>#REF!</v>
      </c>
      <c r="F31" t="e">
        <f ca="1"/>
        <v>#REF!</v>
      </c>
      <c r="G31" t="e">
        <f ca="1"/>
        <v>#REF!</v>
      </c>
      <c r="H31" t="e">
        <f ca="1"/>
        <v>#REF!</v>
      </c>
      <c r="I31" t="e">
        <f ca="1"/>
        <v>#REF!</v>
      </c>
      <c r="J31" t="e">
        <f ca="1"/>
        <v>#REF!</v>
      </c>
      <c r="K31" t="e">
        <f ca="1"/>
        <v>#REF!</v>
      </c>
      <c r="L31" t="e">
        <f ca="1"/>
        <v>#REF!</v>
      </c>
    </row>
    <row r="32" spans="3:12" ht="15.75" customHeight="1">
      <c r="C32">
        <v>30</v>
      </c>
      <c r="D32" t="e">
        <f ca="1"/>
        <v>#REF!</v>
      </c>
      <c r="E32" t="e">
        <f ca="1"/>
        <v>#REF!</v>
      </c>
      <c r="F32" t="e">
        <f ca="1"/>
        <v>#REF!</v>
      </c>
      <c r="G32" t="e">
        <f ca="1"/>
        <v>#REF!</v>
      </c>
      <c r="H32" t="e">
        <f ca="1"/>
        <v>#REF!</v>
      </c>
      <c r="I32" t="e">
        <f ca="1"/>
        <v>#REF!</v>
      </c>
      <c r="J32" t="e">
        <f ca="1"/>
        <v>#REF!</v>
      </c>
      <c r="K32" t="e">
        <f ca="1"/>
        <v>#REF!</v>
      </c>
      <c r="L32" t="e">
        <f ca="1"/>
        <v>#REF!</v>
      </c>
    </row>
    <row r="33" spans="3:12" ht="15.75" customHeight="1">
      <c r="C33">
        <v>31</v>
      </c>
      <c r="D33" t="e">
        <f ca="1"/>
        <v>#REF!</v>
      </c>
      <c r="E33" t="e">
        <f ca="1"/>
        <v>#REF!</v>
      </c>
      <c r="F33" t="e">
        <f ca="1"/>
        <v>#REF!</v>
      </c>
      <c r="G33" t="e">
        <f ca="1"/>
        <v>#REF!</v>
      </c>
      <c r="H33" t="e">
        <f ca="1"/>
        <v>#REF!</v>
      </c>
      <c r="I33" t="e">
        <f ca="1"/>
        <v>#REF!</v>
      </c>
      <c r="J33" t="e">
        <f ca="1"/>
        <v>#REF!</v>
      </c>
      <c r="K33" t="e">
        <f ca="1"/>
        <v>#REF!</v>
      </c>
      <c r="L33" t="e">
        <f ca="1"/>
        <v>#REF!</v>
      </c>
    </row>
    <row r="34" spans="3:12" ht="15.75" customHeight="1">
      <c r="C34">
        <v>32</v>
      </c>
      <c r="D34" t="e">
        <f ca="1"/>
        <v>#REF!</v>
      </c>
      <c r="E34" t="e">
        <f ca="1"/>
        <v>#REF!</v>
      </c>
      <c r="F34" t="e">
        <f ca="1"/>
        <v>#REF!</v>
      </c>
      <c r="G34" t="e">
        <f ca="1"/>
        <v>#REF!</v>
      </c>
      <c r="H34" t="e">
        <f ca="1"/>
        <v>#REF!</v>
      </c>
      <c r="I34" t="e">
        <f ca="1"/>
        <v>#REF!</v>
      </c>
      <c r="J34" t="e">
        <f ca="1"/>
        <v>#REF!</v>
      </c>
      <c r="K34" t="e">
        <f ca="1"/>
        <v>#REF!</v>
      </c>
      <c r="L34" t="e">
        <f ca="1"/>
        <v>#REF!</v>
      </c>
    </row>
    <row r="35" spans="3:12" ht="15.75" customHeight="1">
      <c r="C35">
        <v>33</v>
      </c>
      <c r="D35" t="e">
        <f ca="1"/>
        <v>#REF!</v>
      </c>
      <c r="E35" t="e">
        <f ca="1"/>
        <v>#REF!</v>
      </c>
      <c r="F35" t="e">
        <f ca="1"/>
        <v>#REF!</v>
      </c>
      <c r="G35" t="e">
        <f ca="1"/>
        <v>#REF!</v>
      </c>
      <c r="H35" t="e">
        <f ca="1"/>
        <v>#REF!</v>
      </c>
      <c r="I35" t="e">
        <f ca="1"/>
        <v>#REF!</v>
      </c>
      <c r="J35" t="e">
        <f ca="1"/>
        <v>#REF!</v>
      </c>
      <c r="K35" t="e">
        <f ca="1"/>
        <v>#REF!</v>
      </c>
      <c r="L35" t="e">
        <f ca="1"/>
        <v>#REF!</v>
      </c>
    </row>
    <row r="36" spans="3:12" ht="15.75" customHeight="1">
      <c r="C36">
        <v>34</v>
      </c>
      <c r="D36" t="e">
        <f ca="1"/>
        <v>#REF!</v>
      </c>
      <c r="E36" t="e">
        <f ca="1"/>
        <v>#REF!</v>
      </c>
      <c r="F36" t="e">
        <f ca="1"/>
        <v>#REF!</v>
      </c>
      <c r="G36" t="e">
        <f ca="1"/>
        <v>#REF!</v>
      </c>
      <c r="H36" t="e">
        <f ca="1"/>
        <v>#REF!</v>
      </c>
      <c r="I36" t="e">
        <f ca="1"/>
        <v>#REF!</v>
      </c>
      <c r="J36" t="e">
        <f ca="1"/>
        <v>#REF!</v>
      </c>
      <c r="K36" t="e">
        <f ca="1"/>
        <v>#REF!</v>
      </c>
      <c r="L36" t="e">
        <f ca="1"/>
        <v>#REF!</v>
      </c>
    </row>
    <row r="37" spans="3:12" ht="15.75" customHeight="1">
      <c r="C37">
        <v>35</v>
      </c>
      <c r="D37" t="e">
        <f ca="1"/>
        <v>#REF!</v>
      </c>
      <c r="E37" t="e">
        <f ca="1"/>
        <v>#REF!</v>
      </c>
      <c r="F37" t="e">
        <f ca="1"/>
        <v>#REF!</v>
      </c>
      <c r="G37" t="e">
        <f ca="1"/>
        <v>#REF!</v>
      </c>
      <c r="H37" t="e">
        <f ca="1"/>
        <v>#REF!</v>
      </c>
      <c r="I37" t="e">
        <f ca="1"/>
        <v>#REF!</v>
      </c>
      <c r="J37" t="e">
        <f ca="1"/>
        <v>#REF!</v>
      </c>
      <c r="K37" t="e">
        <f ca="1"/>
        <v>#REF!</v>
      </c>
      <c r="L37" t="e">
        <f ca="1"/>
        <v>#REF!</v>
      </c>
    </row>
    <row r="38" spans="3:12" ht="15.75" customHeight="1">
      <c r="C38">
        <v>36</v>
      </c>
      <c r="D38" t="e">
        <f ca="1"/>
        <v>#REF!</v>
      </c>
      <c r="E38" t="e">
        <f ca="1"/>
        <v>#REF!</v>
      </c>
      <c r="F38" t="e">
        <f ca="1"/>
        <v>#REF!</v>
      </c>
      <c r="G38" t="e">
        <f ca="1"/>
        <v>#REF!</v>
      </c>
      <c r="H38" t="e">
        <f ca="1"/>
        <v>#REF!</v>
      </c>
      <c r="I38" t="e">
        <f ca="1"/>
        <v>#REF!</v>
      </c>
      <c r="J38" t="e">
        <f ca="1"/>
        <v>#REF!</v>
      </c>
      <c r="K38" t="e">
        <f ca="1"/>
        <v>#REF!</v>
      </c>
      <c r="L38" t="e">
        <f ca="1"/>
        <v>#REF!</v>
      </c>
    </row>
    <row r="39" spans="3:12" ht="15.75" customHeight="1">
      <c r="C39">
        <v>37</v>
      </c>
      <c r="D39" t="e">
        <f ca="1"/>
        <v>#REF!</v>
      </c>
      <c r="E39" t="e">
        <f ca="1"/>
        <v>#REF!</v>
      </c>
      <c r="F39" t="e">
        <f ca="1"/>
        <v>#REF!</v>
      </c>
      <c r="G39" t="e">
        <f ca="1"/>
        <v>#REF!</v>
      </c>
      <c r="H39" t="e">
        <f ca="1"/>
        <v>#REF!</v>
      </c>
      <c r="I39" t="e">
        <f ca="1"/>
        <v>#REF!</v>
      </c>
      <c r="J39" t="e">
        <f ca="1"/>
        <v>#REF!</v>
      </c>
      <c r="K39" t="e">
        <f ca="1"/>
        <v>#REF!</v>
      </c>
      <c r="L39" t="e">
        <f ca="1"/>
        <v>#REF!</v>
      </c>
    </row>
    <row r="40" spans="3:12" ht="15.75" customHeight="1">
      <c r="C40">
        <v>38</v>
      </c>
      <c r="D40" t="e">
        <f ca="1"/>
        <v>#REF!</v>
      </c>
      <c r="E40" t="e">
        <f ca="1"/>
        <v>#REF!</v>
      </c>
      <c r="F40" t="e">
        <f ca="1"/>
        <v>#REF!</v>
      </c>
      <c r="G40" t="e">
        <f ca="1"/>
        <v>#REF!</v>
      </c>
      <c r="H40" t="e">
        <f ca="1"/>
        <v>#REF!</v>
      </c>
      <c r="I40" t="e">
        <f ca="1"/>
        <v>#REF!</v>
      </c>
      <c r="J40" t="e">
        <f ca="1"/>
        <v>#REF!</v>
      </c>
      <c r="K40" t="e">
        <f ca="1"/>
        <v>#REF!</v>
      </c>
      <c r="L40" t="e">
        <f ca="1"/>
        <v>#REF!</v>
      </c>
    </row>
    <row r="41" spans="3:12" ht="15.75" customHeight="1">
      <c r="C41">
        <v>39</v>
      </c>
      <c r="D41" t="e">
        <f ca="1"/>
        <v>#REF!</v>
      </c>
      <c r="E41" t="e">
        <f ca="1"/>
        <v>#REF!</v>
      </c>
      <c r="F41" t="e">
        <f ca="1"/>
        <v>#REF!</v>
      </c>
      <c r="G41" t="e">
        <f ca="1"/>
        <v>#REF!</v>
      </c>
      <c r="H41" t="e">
        <f ca="1"/>
        <v>#REF!</v>
      </c>
      <c r="I41" t="e">
        <f ca="1"/>
        <v>#REF!</v>
      </c>
      <c r="J41" t="e">
        <f ca="1"/>
        <v>#REF!</v>
      </c>
      <c r="K41" t="e">
        <f ca="1"/>
        <v>#REF!</v>
      </c>
      <c r="L41" t="e">
        <f ca="1"/>
        <v>#REF!</v>
      </c>
    </row>
    <row r="42" spans="3:12" ht="15.75" customHeight="1">
      <c r="C42">
        <v>40</v>
      </c>
      <c r="D42" t="e">
        <f ca="1"/>
        <v>#REF!</v>
      </c>
      <c r="E42" t="e">
        <f ca="1"/>
        <v>#REF!</v>
      </c>
      <c r="F42" t="e">
        <f ca="1"/>
        <v>#REF!</v>
      </c>
      <c r="G42" t="e">
        <f ca="1"/>
        <v>#REF!</v>
      </c>
      <c r="H42" t="e">
        <f ca="1"/>
        <v>#REF!</v>
      </c>
      <c r="I42" t="e">
        <f ca="1"/>
        <v>#REF!</v>
      </c>
      <c r="J42" t="e">
        <f ca="1"/>
        <v>#REF!</v>
      </c>
      <c r="K42" t="e">
        <f ca="1"/>
        <v>#REF!</v>
      </c>
      <c r="L42" t="e">
        <f ca="1"/>
        <v>#REF!</v>
      </c>
    </row>
    <row r="43" spans="3:12" ht="15.75" customHeight="1">
      <c r="C43">
        <v>41</v>
      </c>
      <c r="D43" t="e">
        <f ca="1"/>
        <v>#REF!</v>
      </c>
      <c r="E43" t="e">
        <f ca="1"/>
        <v>#REF!</v>
      </c>
      <c r="F43" t="e">
        <f ca="1"/>
        <v>#REF!</v>
      </c>
      <c r="G43" t="e">
        <f ca="1"/>
        <v>#REF!</v>
      </c>
      <c r="H43" t="e">
        <f ca="1"/>
        <v>#REF!</v>
      </c>
      <c r="I43" t="e">
        <f ca="1"/>
        <v>#REF!</v>
      </c>
      <c r="J43" t="e">
        <f ca="1"/>
        <v>#REF!</v>
      </c>
      <c r="K43" t="e">
        <f ca="1"/>
        <v>#REF!</v>
      </c>
      <c r="L43" t="e">
        <f ca="1"/>
        <v>#REF!</v>
      </c>
    </row>
    <row r="44" spans="3:12" ht="15.75" customHeight="1">
      <c r="C44">
        <v>42</v>
      </c>
      <c r="D44" t="e">
        <f ca="1"/>
        <v>#REF!</v>
      </c>
      <c r="E44" t="e">
        <f ca="1"/>
        <v>#REF!</v>
      </c>
      <c r="F44" t="e">
        <f ca="1"/>
        <v>#REF!</v>
      </c>
      <c r="G44" t="e">
        <f ca="1"/>
        <v>#REF!</v>
      </c>
      <c r="H44" t="e">
        <f ca="1"/>
        <v>#REF!</v>
      </c>
      <c r="I44" t="e">
        <f ca="1"/>
        <v>#REF!</v>
      </c>
      <c r="J44" t="e">
        <f ca="1"/>
        <v>#REF!</v>
      </c>
      <c r="K44" t="e">
        <f ca="1"/>
        <v>#REF!</v>
      </c>
      <c r="L44" t="e">
        <f ca="1"/>
        <v>#REF!</v>
      </c>
    </row>
    <row r="45" spans="3:12" ht="15.75" customHeight="1">
      <c r="C45">
        <v>43</v>
      </c>
      <c r="D45" t="e">
        <f ca="1"/>
        <v>#REF!</v>
      </c>
      <c r="E45" t="e">
        <f ca="1"/>
        <v>#REF!</v>
      </c>
      <c r="F45" t="e">
        <f ca="1"/>
        <v>#REF!</v>
      </c>
      <c r="G45" t="e">
        <f ca="1"/>
        <v>#REF!</v>
      </c>
      <c r="H45" t="e">
        <f ca="1"/>
        <v>#REF!</v>
      </c>
      <c r="I45" t="e">
        <f ca="1"/>
        <v>#REF!</v>
      </c>
      <c r="J45" t="e">
        <f ca="1"/>
        <v>#REF!</v>
      </c>
      <c r="K45" t="e">
        <f ca="1"/>
        <v>#REF!</v>
      </c>
      <c r="L45" t="e">
        <f ca="1"/>
        <v>#REF!</v>
      </c>
    </row>
    <row r="46" spans="3:12" ht="15.75" customHeight="1">
      <c r="C46">
        <v>44</v>
      </c>
      <c r="D46" t="e">
        <f ca="1"/>
        <v>#REF!</v>
      </c>
      <c r="E46" t="e">
        <f ca="1"/>
        <v>#REF!</v>
      </c>
      <c r="F46" t="e">
        <f ca="1"/>
        <v>#REF!</v>
      </c>
      <c r="G46" t="e">
        <f ca="1"/>
        <v>#REF!</v>
      </c>
      <c r="H46" t="e">
        <f ca="1"/>
        <v>#REF!</v>
      </c>
      <c r="I46" t="e">
        <f ca="1"/>
        <v>#REF!</v>
      </c>
      <c r="J46" t="e">
        <f ca="1"/>
        <v>#REF!</v>
      </c>
      <c r="K46" t="e">
        <f ca="1"/>
        <v>#REF!</v>
      </c>
      <c r="L46" t="e">
        <f ca="1"/>
        <v>#REF!</v>
      </c>
    </row>
    <row r="47" spans="3:12" ht="15.75" customHeight="1">
      <c r="C47">
        <v>45</v>
      </c>
      <c r="D47" t="e">
        <f ca="1"/>
        <v>#REF!</v>
      </c>
      <c r="E47" t="e">
        <f ca="1"/>
        <v>#REF!</v>
      </c>
      <c r="F47" t="e">
        <f ca="1"/>
        <v>#REF!</v>
      </c>
      <c r="G47" t="e">
        <f ca="1"/>
        <v>#REF!</v>
      </c>
      <c r="H47" t="e">
        <f ca="1"/>
        <v>#REF!</v>
      </c>
      <c r="I47" t="e">
        <f ca="1"/>
        <v>#REF!</v>
      </c>
      <c r="J47" t="e">
        <f ca="1"/>
        <v>#REF!</v>
      </c>
      <c r="K47" t="e">
        <f ca="1"/>
        <v>#REF!</v>
      </c>
      <c r="L47" t="e">
        <f ca="1"/>
        <v>#REF!</v>
      </c>
    </row>
    <row r="48" spans="3:12" ht="15.75" customHeight="1">
      <c r="C48">
        <v>46</v>
      </c>
      <c r="D48" t="e">
        <f ca="1"/>
        <v>#REF!</v>
      </c>
      <c r="E48" t="e">
        <f ca="1"/>
        <v>#REF!</v>
      </c>
      <c r="F48" t="e">
        <f ca="1"/>
        <v>#REF!</v>
      </c>
      <c r="G48" t="e">
        <f ca="1"/>
        <v>#REF!</v>
      </c>
      <c r="H48" t="e">
        <f ca="1"/>
        <v>#REF!</v>
      </c>
      <c r="I48" t="e">
        <f ca="1"/>
        <v>#REF!</v>
      </c>
      <c r="J48" t="e">
        <f ca="1"/>
        <v>#REF!</v>
      </c>
      <c r="K48" t="e">
        <f ca="1"/>
        <v>#REF!</v>
      </c>
      <c r="L48" t="e">
        <f ca="1"/>
        <v>#REF!</v>
      </c>
    </row>
    <row r="49" spans="3:12" ht="15.75" customHeight="1">
      <c r="C49">
        <v>47</v>
      </c>
      <c r="D49" t="e">
        <f ca="1"/>
        <v>#REF!</v>
      </c>
      <c r="E49" t="e">
        <f ca="1"/>
        <v>#REF!</v>
      </c>
      <c r="F49" t="e">
        <f ca="1"/>
        <v>#REF!</v>
      </c>
      <c r="G49" t="e">
        <f ca="1"/>
        <v>#REF!</v>
      </c>
      <c r="H49" t="e">
        <f ca="1"/>
        <v>#REF!</v>
      </c>
      <c r="I49" t="e">
        <f ca="1"/>
        <v>#REF!</v>
      </c>
      <c r="J49" t="e">
        <f ca="1"/>
        <v>#REF!</v>
      </c>
      <c r="K49" t="e">
        <f ca="1"/>
        <v>#REF!</v>
      </c>
      <c r="L49" t="e">
        <f ca="1"/>
        <v>#REF!</v>
      </c>
    </row>
    <row r="50" spans="3:12" ht="15.75" customHeight="1">
      <c r="C50">
        <v>48</v>
      </c>
      <c r="D50" t="e">
        <f ca="1"/>
        <v>#REF!</v>
      </c>
      <c r="E50" t="e">
        <f ca="1"/>
        <v>#REF!</v>
      </c>
      <c r="F50" t="e">
        <f ca="1"/>
        <v>#REF!</v>
      </c>
      <c r="G50" t="e">
        <f ca="1"/>
        <v>#REF!</v>
      </c>
      <c r="H50" t="e">
        <f ca="1"/>
        <v>#REF!</v>
      </c>
      <c r="I50" t="e">
        <f ca="1"/>
        <v>#REF!</v>
      </c>
      <c r="J50" t="e">
        <f ca="1"/>
        <v>#REF!</v>
      </c>
      <c r="K50" t="e">
        <f ca="1"/>
        <v>#REF!</v>
      </c>
      <c r="L50" t="e">
        <f ca="1"/>
        <v>#REF!</v>
      </c>
    </row>
    <row r="51" spans="3:12" ht="15.75" customHeight="1">
      <c r="C51">
        <v>49</v>
      </c>
      <c r="D51" t="e">
        <f ca="1"/>
        <v>#REF!</v>
      </c>
      <c r="E51" t="e">
        <f ca="1"/>
        <v>#REF!</v>
      </c>
      <c r="F51" t="e">
        <f ca="1"/>
        <v>#REF!</v>
      </c>
      <c r="G51" t="e">
        <f ca="1"/>
        <v>#REF!</v>
      </c>
      <c r="H51" t="e">
        <f ca="1"/>
        <v>#REF!</v>
      </c>
      <c r="I51" t="e">
        <f ca="1"/>
        <v>#REF!</v>
      </c>
      <c r="J51" t="e">
        <f ca="1"/>
        <v>#REF!</v>
      </c>
      <c r="K51" t="e">
        <f ca="1"/>
        <v>#REF!</v>
      </c>
      <c r="L51" t="e">
        <f ca="1"/>
        <v>#REF!</v>
      </c>
    </row>
    <row r="52" spans="3:12" ht="15.75" customHeight="1">
      <c r="C52">
        <v>50</v>
      </c>
      <c r="D52" t="e">
        <f ca="1"/>
        <v>#REF!</v>
      </c>
      <c r="E52" t="e">
        <f ca="1"/>
        <v>#REF!</v>
      </c>
      <c r="F52" t="e">
        <f ca="1"/>
        <v>#REF!</v>
      </c>
      <c r="G52" t="e">
        <f ca="1"/>
        <v>#REF!</v>
      </c>
      <c r="H52" t="e">
        <f ca="1"/>
        <v>#REF!</v>
      </c>
      <c r="I52" t="e">
        <f ca="1"/>
        <v>#REF!</v>
      </c>
      <c r="J52" t="e">
        <f ca="1"/>
        <v>#REF!</v>
      </c>
      <c r="K52" t="e">
        <f ca="1"/>
        <v>#REF!</v>
      </c>
      <c r="L52" t="e">
        <f ca="1"/>
        <v>#REF!</v>
      </c>
    </row>
    <row r="53" spans="3:12" ht="15.75" customHeight="1">
      <c r="C53">
        <v>51</v>
      </c>
      <c r="D53" t="e">
        <f ca="1"/>
        <v>#REF!</v>
      </c>
      <c r="E53" t="e">
        <f ca="1"/>
        <v>#REF!</v>
      </c>
      <c r="F53" t="e">
        <f ca="1"/>
        <v>#REF!</v>
      </c>
      <c r="G53" t="e">
        <f ca="1"/>
        <v>#REF!</v>
      </c>
      <c r="H53" t="e">
        <f ca="1"/>
        <v>#REF!</v>
      </c>
      <c r="I53" t="e">
        <f ca="1"/>
        <v>#REF!</v>
      </c>
      <c r="J53" t="e">
        <f ca="1"/>
        <v>#REF!</v>
      </c>
      <c r="K53" t="e">
        <f ca="1"/>
        <v>#REF!</v>
      </c>
      <c r="L53" t="e">
        <f ca="1"/>
        <v>#REF!</v>
      </c>
    </row>
    <row r="54" spans="3:12" ht="15.75" customHeight="1">
      <c r="C54">
        <v>52</v>
      </c>
      <c r="D54" t="e">
        <f ca="1"/>
        <v>#REF!</v>
      </c>
      <c r="E54" t="e">
        <f ca="1"/>
        <v>#REF!</v>
      </c>
      <c r="F54" t="e">
        <f ca="1"/>
        <v>#REF!</v>
      </c>
      <c r="G54" t="e">
        <f ca="1"/>
        <v>#REF!</v>
      </c>
      <c r="H54" t="e">
        <f ca="1"/>
        <v>#REF!</v>
      </c>
      <c r="I54" t="e">
        <f ca="1"/>
        <v>#REF!</v>
      </c>
      <c r="J54" t="e">
        <f ca="1"/>
        <v>#REF!</v>
      </c>
      <c r="K54" t="e">
        <f ca="1"/>
        <v>#REF!</v>
      </c>
      <c r="L54" t="e">
        <f ca="1"/>
        <v>#REF!</v>
      </c>
    </row>
    <row r="55" spans="3:12" ht="15.75" customHeight="1">
      <c r="C55">
        <v>53</v>
      </c>
      <c r="D55" t="e">
        <f ca="1"/>
        <v>#REF!</v>
      </c>
      <c r="E55" t="e">
        <f ca="1"/>
        <v>#REF!</v>
      </c>
      <c r="F55" t="e">
        <f ca="1"/>
        <v>#REF!</v>
      </c>
      <c r="G55" t="e">
        <f ca="1"/>
        <v>#REF!</v>
      </c>
      <c r="H55" t="e">
        <f ca="1"/>
        <v>#REF!</v>
      </c>
      <c r="I55" t="e">
        <f ca="1"/>
        <v>#REF!</v>
      </c>
      <c r="J55" t="e">
        <f ca="1"/>
        <v>#REF!</v>
      </c>
      <c r="K55" t="e">
        <f ca="1"/>
        <v>#REF!</v>
      </c>
      <c r="L55" t="e">
        <f ca="1"/>
        <v>#REF!</v>
      </c>
    </row>
    <row r="56" spans="3:12" ht="15.75" customHeight="1">
      <c r="C56">
        <v>54</v>
      </c>
      <c r="D56" t="e">
        <f ca="1"/>
        <v>#REF!</v>
      </c>
      <c r="E56" t="e">
        <f ca="1"/>
        <v>#REF!</v>
      </c>
      <c r="F56" t="e">
        <f ca="1"/>
        <v>#REF!</v>
      </c>
      <c r="G56" t="e">
        <f ca="1"/>
        <v>#REF!</v>
      </c>
      <c r="H56" t="e">
        <f ca="1"/>
        <v>#REF!</v>
      </c>
      <c r="I56" t="e">
        <f ca="1"/>
        <v>#REF!</v>
      </c>
      <c r="J56" t="e">
        <f ca="1"/>
        <v>#REF!</v>
      </c>
      <c r="K56" t="e">
        <f ca="1"/>
        <v>#REF!</v>
      </c>
      <c r="L56" t="e">
        <f ca="1"/>
        <v>#REF!</v>
      </c>
    </row>
    <row r="57" spans="3:12" ht="15.75" customHeight="1">
      <c r="C57">
        <v>55</v>
      </c>
      <c r="D57" t="e">
        <f ca="1"/>
        <v>#REF!</v>
      </c>
      <c r="E57" t="e">
        <f ca="1"/>
        <v>#REF!</v>
      </c>
      <c r="F57" t="e">
        <f ca="1"/>
        <v>#REF!</v>
      </c>
      <c r="G57" t="e">
        <f ca="1"/>
        <v>#REF!</v>
      </c>
      <c r="H57" t="e">
        <f ca="1"/>
        <v>#REF!</v>
      </c>
      <c r="I57" t="e">
        <f ca="1"/>
        <v>#REF!</v>
      </c>
      <c r="J57" t="e">
        <f ca="1"/>
        <v>#REF!</v>
      </c>
      <c r="K57" t="e">
        <f ca="1"/>
        <v>#REF!</v>
      </c>
      <c r="L57" t="e">
        <f ca="1"/>
        <v>#REF!</v>
      </c>
    </row>
    <row r="58" spans="3:12" ht="15.75" customHeight="1">
      <c r="C58">
        <v>56</v>
      </c>
      <c r="D58" t="e">
        <f ca="1"/>
        <v>#REF!</v>
      </c>
      <c r="E58" t="e">
        <f ca="1"/>
        <v>#REF!</v>
      </c>
      <c r="F58" t="e">
        <f ca="1"/>
        <v>#REF!</v>
      </c>
      <c r="G58" t="e">
        <f ca="1"/>
        <v>#REF!</v>
      </c>
      <c r="H58" t="e">
        <f ca="1"/>
        <v>#REF!</v>
      </c>
      <c r="I58" t="e">
        <f ca="1"/>
        <v>#REF!</v>
      </c>
      <c r="J58" t="e">
        <f ca="1"/>
        <v>#REF!</v>
      </c>
      <c r="K58" t="e">
        <f ca="1"/>
        <v>#REF!</v>
      </c>
      <c r="L58" t="e">
        <f ca="1"/>
        <v>#REF!</v>
      </c>
    </row>
    <row r="59" spans="3:12" ht="15.75" customHeight="1">
      <c r="C59">
        <v>57</v>
      </c>
      <c r="D59" t="e">
        <f ca="1"/>
        <v>#REF!</v>
      </c>
      <c r="E59" t="e">
        <f ca="1"/>
        <v>#REF!</v>
      </c>
      <c r="F59" t="e">
        <f ca="1"/>
        <v>#REF!</v>
      </c>
      <c r="G59" t="e">
        <f ca="1"/>
        <v>#REF!</v>
      </c>
      <c r="H59" t="e">
        <f ca="1"/>
        <v>#REF!</v>
      </c>
      <c r="I59" t="e">
        <f ca="1"/>
        <v>#REF!</v>
      </c>
      <c r="J59" t="e">
        <f ca="1"/>
        <v>#REF!</v>
      </c>
      <c r="K59" t="e">
        <f ca="1"/>
        <v>#REF!</v>
      </c>
      <c r="L59" t="e">
        <f ca="1"/>
        <v>#REF!</v>
      </c>
    </row>
    <row r="60" spans="3:12" ht="15.75" customHeight="1">
      <c r="C60">
        <v>58</v>
      </c>
      <c r="D60" t="e">
        <f ca="1"/>
        <v>#REF!</v>
      </c>
      <c r="E60" t="e">
        <f ca="1"/>
        <v>#REF!</v>
      </c>
      <c r="F60" t="e">
        <f ca="1"/>
        <v>#REF!</v>
      </c>
      <c r="G60" t="e">
        <f ca="1"/>
        <v>#REF!</v>
      </c>
      <c r="H60" t="e">
        <f ca="1"/>
        <v>#REF!</v>
      </c>
      <c r="I60" t="e">
        <f ca="1"/>
        <v>#REF!</v>
      </c>
      <c r="J60" t="e">
        <f ca="1"/>
        <v>#REF!</v>
      </c>
      <c r="K60" t="e">
        <f ca="1"/>
        <v>#REF!</v>
      </c>
      <c r="L60" t="e">
        <f ca="1"/>
        <v>#REF!</v>
      </c>
    </row>
    <row r="61" spans="3:12" ht="15.75" customHeight="1">
      <c r="C61">
        <v>59</v>
      </c>
      <c r="D61" t="e">
        <f ca="1"/>
        <v>#REF!</v>
      </c>
      <c r="E61" t="e">
        <f ca="1"/>
        <v>#REF!</v>
      </c>
      <c r="F61" t="e">
        <f ca="1"/>
        <v>#REF!</v>
      </c>
      <c r="G61" t="e">
        <f ca="1"/>
        <v>#REF!</v>
      </c>
      <c r="H61" t="e">
        <f ca="1"/>
        <v>#REF!</v>
      </c>
      <c r="I61" t="e">
        <f ca="1"/>
        <v>#REF!</v>
      </c>
      <c r="J61" t="e">
        <f ca="1"/>
        <v>#REF!</v>
      </c>
      <c r="K61" t="e">
        <f ca="1"/>
        <v>#REF!</v>
      </c>
      <c r="L61" t="e">
        <f ca="1"/>
        <v>#REF!</v>
      </c>
    </row>
    <row r="62" spans="3:12" ht="15.75" customHeight="1">
      <c r="C62">
        <v>60</v>
      </c>
      <c r="D62" t="e">
        <f ca="1"/>
        <v>#REF!</v>
      </c>
      <c r="E62" t="e">
        <f ca="1"/>
        <v>#REF!</v>
      </c>
      <c r="F62" t="e">
        <f ca="1"/>
        <v>#REF!</v>
      </c>
      <c r="G62" t="e">
        <f ca="1"/>
        <v>#REF!</v>
      </c>
      <c r="H62" t="e">
        <f ca="1"/>
        <v>#REF!</v>
      </c>
      <c r="I62" t="e">
        <f ca="1"/>
        <v>#REF!</v>
      </c>
      <c r="J62" t="e">
        <f ca="1"/>
        <v>#REF!</v>
      </c>
      <c r="K62" t="e">
        <f ca="1"/>
        <v>#REF!</v>
      </c>
      <c r="L62" t="e">
        <f ca="1"/>
        <v>#REF!</v>
      </c>
    </row>
    <row r="63" spans="3:12" ht="15.75" customHeight="1">
      <c r="C63">
        <v>61</v>
      </c>
      <c r="D63" t="e">
        <f ca="1"/>
        <v>#REF!</v>
      </c>
      <c r="E63" t="e">
        <f ca="1"/>
        <v>#REF!</v>
      </c>
      <c r="F63" t="e">
        <f ca="1"/>
        <v>#REF!</v>
      </c>
      <c r="G63" t="e">
        <f ca="1"/>
        <v>#REF!</v>
      </c>
      <c r="H63" t="e">
        <f ca="1"/>
        <v>#REF!</v>
      </c>
      <c r="I63" t="e">
        <f ca="1"/>
        <v>#REF!</v>
      </c>
      <c r="J63" t="e">
        <f ca="1"/>
        <v>#REF!</v>
      </c>
      <c r="K63" t="e">
        <f ca="1"/>
        <v>#REF!</v>
      </c>
      <c r="L63" t="e">
        <f ca="1"/>
        <v>#REF!</v>
      </c>
    </row>
    <row r="64" spans="3:12" ht="15.75" customHeight="1">
      <c r="C64">
        <v>62</v>
      </c>
      <c r="D64" t="e">
        <f ca="1"/>
        <v>#REF!</v>
      </c>
      <c r="E64" t="e">
        <f ca="1"/>
        <v>#REF!</v>
      </c>
      <c r="F64" t="e">
        <f ca="1"/>
        <v>#REF!</v>
      </c>
      <c r="G64" t="e">
        <f ca="1"/>
        <v>#REF!</v>
      </c>
      <c r="H64" t="e">
        <f ca="1"/>
        <v>#REF!</v>
      </c>
      <c r="I64" t="e">
        <f ca="1"/>
        <v>#REF!</v>
      </c>
      <c r="J64" t="e">
        <f ca="1"/>
        <v>#REF!</v>
      </c>
      <c r="K64" t="e">
        <f ca="1"/>
        <v>#REF!</v>
      </c>
      <c r="L64" t="e">
        <f ca="1"/>
        <v>#REF!</v>
      </c>
    </row>
    <row r="65" spans="3:12" ht="15.75" customHeight="1">
      <c r="C65">
        <v>63</v>
      </c>
      <c r="D65" t="e">
        <f ca="1"/>
        <v>#REF!</v>
      </c>
      <c r="E65" t="e">
        <f ca="1"/>
        <v>#REF!</v>
      </c>
      <c r="F65" t="e">
        <f ca="1"/>
        <v>#REF!</v>
      </c>
      <c r="G65" t="e">
        <f ca="1"/>
        <v>#REF!</v>
      </c>
      <c r="H65" t="e">
        <f ca="1"/>
        <v>#REF!</v>
      </c>
      <c r="I65" t="e">
        <f ca="1"/>
        <v>#REF!</v>
      </c>
      <c r="J65" t="e">
        <f ca="1"/>
        <v>#REF!</v>
      </c>
      <c r="K65" t="e">
        <f ca="1"/>
        <v>#REF!</v>
      </c>
      <c r="L65" t="e">
        <f ca="1"/>
        <v>#REF!</v>
      </c>
    </row>
    <row r="66" spans="3:12" ht="15.75" customHeight="1">
      <c r="C66">
        <v>64</v>
      </c>
      <c r="D66" t="e">
        <f ca="1"/>
        <v>#REF!</v>
      </c>
      <c r="E66" t="e">
        <f ca="1"/>
        <v>#REF!</v>
      </c>
      <c r="F66" t="e">
        <f ca="1"/>
        <v>#REF!</v>
      </c>
      <c r="G66" t="e">
        <f ca="1"/>
        <v>#REF!</v>
      </c>
      <c r="H66" t="e">
        <f ca="1"/>
        <v>#REF!</v>
      </c>
      <c r="I66" t="e">
        <f ca="1"/>
        <v>#REF!</v>
      </c>
      <c r="J66" t="e">
        <f ca="1"/>
        <v>#REF!</v>
      </c>
      <c r="K66" t="e">
        <f ca="1"/>
        <v>#REF!</v>
      </c>
      <c r="L66" t="e">
        <f ca="1"/>
        <v>#REF!</v>
      </c>
    </row>
    <row r="67" spans="3:12" ht="15.75" customHeight="1">
      <c r="C67">
        <v>65</v>
      </c>
      <c r="D67" t="e">
        <f ca="1"/>
        <v>#REF!</v>
      </c>
      <c r="E67" t="e">
        <f ca="1"/>
        <v>#REF!</v>
      </c>
      <c r="F67" t="e">
        <f ca="1"/>
        <v>#REF!</v>
      </c>
      <c r="G67" t="e">
        <f ca="1"/>
        <v>#REF!</v>
      </c>
      <c r="H67" t="e">
        <f ca="1"/>
        <v>#REF!</v>
      </c>
      <c r="I67" t="e">
        <f ca="1"/>
        <v>#REF!</v>
      </c>
      <c r="J67" t="e">
        <f ca="1"/>
        <v>#REF!</v>
      </c>
      <c r="K67" t="e">
        <f ca="1"/>
        <v>#REF!</v>
      </c>
      <c r="L67" t="e">
        <f ca="1"/>
        <v>#REF!</v>
      </c>
    </row>
    <row r="68" spans="3:12" ht="15.75" customHeight="1">
      <c r="C68">
        <v>66</v>
      </c>
      <c r="D68" t="e">
        <f ca="1"/>
        <v>#REF!</v>
      </c>
      <c r="E68" t="e">
        <f ca="1"/>
        <v>#REF!</v>
      </c>
      <c r="F68" t="e">
        <f ca="1"/>
        <v>#REF!</v>
      </c>
      <c r="G68" t="e">
        <f ca="1"/>
        <v>#REF!</v>
      </c>
      <c r="H68" t="e">
        <f ca="1"/>
        <v>#REF!</v>
      </c>
      <c r="I68" t="e">
        <f ca="1"/>
        <v>#REF!</v>
      </c>
      <c r="J68" t="e">
        <f ca="1"/>
        <v>#REF!</v>
      </c>
      <c r="K68" t="e">
        <f ca="1"/>
        <v>#REF!</v>
      </c>
      <c r="L68" t="e">
        <f ca="1"/>
        <v>#REF!</v>
      </c>
    </row>
    <row r="69" spans="3:12" ht="15.75" customHeight="1">
      <c r="C69">
        <v>67</v>
      </c>
      <c r="D69" t="e">
        <f ca="1"/>
        <v>#REF!</v>
      </c>
      <c r="E69" t="e">
        <f ca="1"/>
        <v>#REF!</v>
      </c>
      <c r="F69" t="e">
        <f ca="1"/>
        <v>#REF!</v>
      </c>
      <c r="G69" t="e">
        <f ca="1"/>
        <v>#REF!</v>
      </c>
      <c r="H69" t="e">
        <f ca="1"/>
        <v>#REF!</v>
      </c>
      <c r="I69" t="e">
        <f ca="1"/>
        <v>#REF!</v>
      </c>
      <c r="J69" t="e">
        <f ca="1"/>
        <v>#REF!</v>
      </c>
      <c r="K69" t="e">
        <f ca="1"/>
        <v>#REF!</v>
      </c>
      <c r="L69" t="e">
        <f ca="1"/>
        <v>#REF!</v>
      </c>
    </row>
    <row r="70" spans="3:12" ht="15.75" customHeight="1">
      <c r="C70">
        <v>68</v>
      </c>
      <c r="D70" t="e">
        <f ca="1"/>
        <v>#REF!</v>
      </c>
      <c r="E70" t="e">
        <f ca="1"/>
        <v>#REF!</v>
      </c>
      <c r="F70" t="e">
        <f ca="1"/>
        <v>#REF!</v>
      </c>
      <c r="G70" t="e">
        <f ca="1"/>
        <v>#REF!</v>
      </c>
      <c r="H70" t="e">
        <f ca="1"/>
        <v>#REF!</v>
      </c>
      <c r="I70" t="e">
        <f ca="1"/>
        <v>#REF!</v>
      </c>
      <c r="J70" t="e">
        <f ca="1"/>
        <v>#REF!</v>
      </c>
      <c r="K70" t="e">
        <f ca="1"/>
        <v>#REF!</v>
      </c>
      <c r="L70" t="e">
        <f ca="1"/>
        <v>#REF!</v>
      </c>
    </row>
    <row r="71" spans="3:12" ht="15.75" customHeight="1">
      <c r="C71">
        <v>69</v>
      </c>
      <c r="D71" t="e">
        <f ca="1"/>
        <v>#REF!</v>
      </c>
      <c r="E71" t="e">
        <f ca="1"/>
        <v>#REF!</v>
      </c>
      <c r="F71" t="e">
        <f ca="1"/>
        <v>#REF!</v>
      </c>
      <c r="G71" t="e">
        <f ca="1"/>
        <v>#REF!</v>
      </c>
      <c r="H71" t="e">
        <f ca="1"/>
        <v>#REF!</v>
      </c>
      <c r="I71" t="e">
        <f ca="1"/>
        <v>#REF!</v>
      </c>
      <c r="J71" t="e">
        <f ca="1"/>
        <v>#REF!</v>
      </c>
      <c r="K71" t="e">
        <f ca="1"/>
        <v>#REF!</v>
      </c>
      <c r="L71" t="e">
        <f ca="1"/>
        <v>#REF!</v>
      </c>
    </row>
    <row r="72" spans="3:12" ht="15.75" customHeight="1">
      <c r="C72">
        <v>70</v>
      </c>
      <c r="D72" t="e">
        <f ca="1"/>
        <v>#REF!</v>
      </c>
      <c r="E72" t="e">
        <f ca="1"/>
        <v>#REF!</v>
      </c>
      <c r="F72" t="e">
        <f ca="1"/>
        <v>#REF!</v>
      </c>
      <c r="G72" t="e">
        <f ca="1"/>
        <v>#REF!</v>
      </c>
      <c r="H72" t="e">
        <f ca="1"/>
        <v>#REF!</v>
      </c>
      <c r="I72" t="e">
        <f ca="1"/>
        <v>#REF!</v>
      </c>
      <c r="J72" t="e">
        <f ca="1"/>
        <v>#REF!</v>
      </c>
      <c r="K72" t="e">
        <f ca="1"/>
        <v>#REF!</v>
      </c>
      <c r="L72" t="e">
        <f ca="1"/>
        <v>#REF!</v>
      </c>
    </row>
    <row r="73" spans="3:12" ht="15.75" customHeight="1">
      <c r="C73">
        <v>71</v>
      </c>
      <c r="D73" t="e">
        <f ca="1"/>
        <v>#REF!</v>
      </c>
      <c r="E73" t="e">
        <f ca="1"/>
        <v>#REF!</v>
      </c>
      <c r="F73" t="e">
        <f ca="1"/>
        <v>#REF!</v>
      </c>
      <c r="G73" t="e">
        <f ca="1"/>
        <v>#REF!</v>
      </c>
      <c r="H73" t="e">
        <f ca="1"/>
        <v>#REF!</v>
      </c>
      <c r="I73" t="e">
        <f ca="1"/>
        <v>#REF!</v>
      </c>
      <c r="J73" t="e">
        <f ca="1"/>
        <v>#REF!</v>
      </c>
      <c r="K73" t="e">
        <f ca="1"/>
        <v>#REF!</v>
      </c>
      <c r="L73" t="e">
        <f ca="1"/>
        <v>#REF!</v>
      </c>
    </row>
    <row r="74" spans="3:12" ht="15.75" customHeight="1">
      <c r="C74">
        <v>72</v>
      </c>
      <c r="D74" t="e">
        <f ca="1"/>
        <v>#REF!</v>
      </c>
      <c r="E74" t="e">
        <f ca="1"/>
        <v>#REF!</v>
      </c>
      <c r="F74" t="e">
        <f ca="1"/>
        <v>#REF!</v>
      </c>
      <c r="G74" t="e">
        <f ca="1"/>
        <v>#REF!</v>
      </c>
      <c r="H74" t="e">
        <f ca="1"/>
        <v>#REF!</v>
      </c>
      <c r="I74" t="e">
        <f ca="1"/>
        <v>#REF!</v>
      </c>
      <c r="J74" t="e">
        <f ca="1"/>
        <v>#REF!</v>
      </c>
      <c r="K74" t="e">
        <f ca="1"/>
        <v>#REF!</v>
      </c>
      <c r="L74" t="e">
        <f ca="1"/>
        <v>#REF!</v>
      </c>
    </row>
    <row r="75" spans="3:12" ht="15.75" customHeight="1">
      <c r="C75">
        <v>73</v>
      </c>
      <c r="D75" t="e">
        <f ca="1"/>
        <v>#REF!</v>
      </c>
      <c r="E75" t="e">
        <f ca="1"/>
        <v>#REF!</v>
      </c>
      <c r="F75" t="e">
        <f ca="1"/>
        <v>#REF!</v>
      </c>
      <c r="G75" t="e">
        <f ca="1"/>
        <v>#REF!</v>
      </c>
      <c r="H75" t="e">
        <f ca="1"/>
        <v>#REF!</v>
      </c>
      <c r="I75" t="e">
        <f ca="1"/>
        <v>#REF!</v>
      </c>
      <c r="J75" t="e">
        <f ca="1"/>
        <v>#REF!</v>
      </c>
      <c r="K75" t="e">
        <f ca="1"/>
        <v>#REF!</v>
      </c>
      <c r="L75" t="e">
        <f ca="1"/>
        <v>#REF!</v>
      </c>
    </row>
    <row r="76" spans="3:12" ht="15.75" customHeight="1">
      <c r="C76">
        <v>74</v>
      </c>
      <c r="D76" t="e">
        <f ca="1"/>
        <v>#REF!</v>
      </c>
      <c r="E76" t="e">
        <f ca="1"/>
        <v>#REF!</v>
      </c>
      <c r="F76" t="e">
        <f ca="1"/>
        <v>#REF!</v>
      </c>
      <c r="G76" t="e">
        <f ca="1"/>
        <v>#REF!</v>
      </c>
      <c r="H76" t="e">
        <f ca="1"/>
        <v>#REF!</v>
      </c>
      <c r="I76" t="e">
        <f ca="1"/>
        <v>#REF!</v>
      </c>
      <c r="J76" t="e">
        <f ca="1"/>
        <v>#REF!</v>
      </c>
      <c r="K76" t="e">
        <f ca="1"/>
        <v>#REF!</v>
      </c>
      <c r="L76" t="e">
        <f ca="1"/>
        <v>#REF!</v>
      </c>
    </row>
    <row r="77" spans="3:12" ht="15.75" customHeight="1">
      <c r="C77">
        <v>75</v>
      </c>
      <c r="D77" t="e">
        <f ca="1"/>
        <v>#REF!</v>
      </c>
      <c r="E77" t="e">
        <f ca="1"/>
        <v>#REF!</v>
      </c>
      <c r="F77" t="e">
        <f ca="1"/>
        <v>#REF!</v>
      </c>
      <c r="G77" t="e">
        <f ca="1"/>
        <v>#REF!</v>
      </c>
      <c r="H77" t="e">
        <f ca="1"/>
        <v>#REF!</v>
      </c>
      <c r="I77" t="e">
        <f ca="1"/>
        <v>#REF!</v>
      </c>
      <c r="J77" t="e">
        <f ca="1"/>
        <v>#REF!</v>
      </c>
      <c r="K77" t="e">
        <f ca="1"/>
        <v>#REF!</v>
      </c>
      <c r="L77" t="e">
        <f ca="1"/>
        <v>#REF!</v>
      </c>
    </row>
    <row r="78" spans="3:12" ht="15.75" customHeight="1">
      <c r="C78">
        <v>76</v>
      </c>
      <c r="D78" t="e">
        <f ca="1"/>
        <v>#REF!</v>
      </c>
      <c r="E78" t="e">
        <f ca="1"/>
        <v>#REF!</v>
      </c>
      <c r="F78" t="e">
        <f ca="1"/>
        <v>#REF!</v>
      </c>
      <c r="G78" t="e">
        <f ca="1"/>
        <v>#REF!</v>
      </c>
      <c r="H78" t="e">
        <f ca="1"/>
        <v>#REF!</v>
      </c>
      <c r="I78" t="e">
        <f ca="1"/>
        <v>#REF!</v>
      </c>
      <c r="J78" t="e">
        <f ca="1"/>
        <v>#REF!</v>
      </c>
      <c r="K78" t="e">
        <f ca="1"/>
        <v>#REF!</v>
      </c>
      <c r="L78" t="e">
        <f ca="1"/>
        <v>#REF!</v>
      </c>
    </row>
    <row r="79" spans="3:12" ht="15.75" customHeight="1">
      <c r="C79">
        <v>77</v>
      </c>
      <c r="D79" t="e">
        <f ca="1"/>
        <v>#REF!</v>
      </c>
      <c r="E79" t="e">
        <f ca="1"/>
        <v>#REF!</v>
      </c>
      <c r="F79" t="e">
        <f ca="1"/>
        <v>#REF!</v>
      </c>
      <c r="G79" t="e">
        <f ca="1"/>
        <v>#REF!</v>
      </c>
      <c r="H79" t="e">
        <f ca="1"/>
        <v>#REF!</v>
      </c>
      <c r="I79" t="e">
        <f ca="1"/>
        <v>#REF!</v>
      </c>
      <c r="J79" t="e">
        <f ca="1"/>
        <v>#REF!</v>
      </c>
      <c r="K79" t="e">
        <f ca="1"/>
        <v>#REF!</v>
      </c>
      <c r="L79" t="e">
        <f ca="1"/>
        <v>#REF!</v>
      </c>
    </row>
    <row r="80" spans="3:12" ht="15.75" customHeight="1">
      <c r="C80">
        <v>78</v>
      </c>
      <c r="D80" t="e">
        <f ca="1"/>
        <v>#REF!</v>
      </c>
      <c r="E80" t="e">
        <f ca="1"/>
        <v>#REF!</v>
      </c>
      <c r="F80" t="e">
        <f ca="1"/>
        <v>#REF!</v>
      </c>
      <c r="G80" t="e">
        <f ca="1"/>
        <v>#REF!</v>
      </c>
      <c r="H80" t="e">
        <f ca="1"/>
        <v>#REF!</v>
      </c>
      <c r="I80" t="e">
        <f ca="1"/>
        <v>#REF!</v>
      </c>
      <c r="J80" t="e">
        <f ca="1"/>
        <v>#REF!</v>
      </c>
      <c r="K80" t="e">
        <f ca="1"/>
        <v>#REF!</v>
      </c>
      <c r="L80" t="e">
        <f ca="1"/>
        <v>#REF!</v>
      </c>
    </row>
    <row r="81" spans="3:12" ht="15.75" customHeight="1">
      <c r="C81">
        <v>79</v>
      </c>
      <c r="D81" t="e">
        <f ca="1"/>
        <v>#REF!</v>
      </c>
      <c r="E81" t="e">
        <f ca="1"/>
        <v>#REF!</v>
      </c>
      <c r="F81" t="e">
        <f ca="1"/>
        <v>#REF!</v>
      </c>
      <c r="G81" t="e">
        <f ca="1"/>
        <v>#REF!</v>
      </c>
      <c r="H81" t="e">
        <f ca="1"/>
        <v>#REF!</v>
      </c>
      <c r="I81" t="e">
        <f ca="1"/>
        <v>#REF!</v>
      </c>
      <c r="J81" t="e">
        <f ca="1"/>
        <v>#REF!</v>
      </c>
      <c r="K81" t="e">
        <f ca="1"/>
        <v>#REF!</v>
      </c>
      <c r="L81" t="e">
        <f ca="1"/>
        <v>#REF!</v>
      </c>
    </row>
    <row r="82" spans="3:12" ht="15.75" customHeight="1">
      <c r="C82">
        <v>80</v>
      </c>
      <c r="D82" t="e">
        <f ca="1"/>
        <v>#REF!</v>
      </c>
      <c r="E82" t="e">
        <f ca="1"/>
        <v>#REF!</v>
      </c>
      <c r="F82" t="e">
        <f ca="1"/>
        <v>#REF!</v>
      </c>
      <c r="G82" t="e">
        <f ca="1"/>
        <v>#REF!</v>
      </c>
      <c r="H82" t="e">
        <f ca="1"/>
        <v>#REF!</v>
      </c>
      <c r="I82" t="e">
        <f ca="1"/>
        <v>#REF!</v>
      </c>
      <c r="J82" t="e">
        <f ca="1"/>
        <v>#REF!</v>
      </c>
      <c r="K82" t="e">
        <f ca="1"/>
        <v>#REF!</v>
      </c>
      <c r="L82" t="e">
        <f ca="1"/>
        <v>#REF!</v>
      </c>
    </row>
    <row r="83" spans="3:12" ht="15.75" customHeight="1">
      <c r="C83">
        <v>81</v>
      </c>
      <c r="D83" t="e">
        <f ca="1"/>
        <v>#REF!</v>
      </c>
      <c r="E83" t="e">
        <f ca="1"/>
        <v>#REF!</v>
      </c>
      <c r="F83" t="e">
        <f ca="1"/>
        <v>#REF!</v>
      </c>
      <c r="G83" t="e">
        <f ca="1"/>
        <v>#REF!</v>
      </c>
      <c r="H83" t="e">
        <f ca="1"/>
        <v>#REF!</v>
      </c>
      <c r="I83" t="e">
        <f ca="1"/>
        <v>#REF!</v>
      </c>
      <c r="J83" t="e">
        <f ca="1"/>
        <v>#REF!</v>
      </c>
      <c r="K83" t="e">
        <f ca="1"/>
        <v>#REF!</v>
      </c>
      <c r="L83" t="e">
        <f ca="1"/>
        <v>#REF!</v>
      </c>
    </row>
    <row r="84" spans="3:12" ht="15.75" customHeight="1">
      <c r="C84">
        <v>82</v>
      </c>
      <c r="D84" t="e">
        <f ca="1"/>
        <v>#REF!</v>
      </c>
      <c r="E84" t="e">
        <f ca="1"/>
        <v>#REF!</v>
      </c>
      <c r="F84" t="e">
        <f ca="1"/>
        <v>#REF!</v>
      </c>
      <c r="G84" t="e">
        <f ca="1"/>
        <v>#REF!</v>
      </c>
      <c r="H84" t="e">
        <f ca="1"/>
        <v>#REF!</v>
      </c>
      <c r="I84" t="e">
        <f ca="1"/>
        <v>#REF!</v>
      </c>
      <c r="J84" t="e">
        <f ca="1"/>
        <v>#REF!</v>
      </c>
      <c r="K84" t="e">
        <f ca="1"/>
        <v>#REF!</v>
      </c>
      <c r="L84" t="e">
        <f ca="1"/>
        <v>#REF!</v>
      </c>
    </row>
    <row r="85" spans="3:12" ht="15.75" customHeight="1">
      <c r="C85">
        <v>83</v>
      </c>
      <c r="D85" t="e">
        <f ca="1"/>
        <v>#REF!</v>
      </c>
      <c r="E85" t="e">
        <f ca="1"/>
        <v>#REF!</v>
      </c>
      <c r="F85" t="e">
        <f ca="1"/>
        <v>#REF!</v>
      </c>
      <c r="G85" t="e">
        <f ca="1"/>
        <v>#REF!</v>
      </c>
      <c r="H85" t="e">
        <f ca="1"/>
        <v>#REF!</v>
      </c>
      <c r="I85" t="e">
        <f ca="1"/>
        <v>#REF!</v>
      </c>
      <c r="J85" t="e">
        <f ca="1"/>
        <v>#REF!</v>
      </c>
      <c r="K85" t="e">
        <f ca="1"/>
        <v>#REF!</v>
      </c>
      <c r="L85" t="e">
        <f ca="1"/>
        <v>#REF!</v>
      </c>
    </row>
    <row r="86" spans="3:12" ht="15.75" customHeight="1">
      <c r="C86">
        <v>84</v>
      </c>
      <c r="D86" t="e">
        <f ca="1"/>
        <v>#REF!</v>
      </c>
      <c r="E86" t="e">
        <f ca="1"/>
        <v>#REF!</v>
      </c>
      <c r="F86" t="e">
        <f ca="1"/>
        <v>#REF!</v>
      </c>
      <c r="G86" t="e">
        <f ca="1"/>
        <v>#REF!</v>
      </c>
      <c r="H86" t="e">
        <f ca="1"/>
        <v>#REF!</v>
      </c>
      <c r="I86" t="e">
        <f ca="1"/>
        <v>#REF!</v>
      </c>
      <c r="J86" t="e">
        <f ca="1"/>
        <v>#REF!</v>
      </c>
      <c r="K86" t="e">
        <f ca="1"/>
        <v>#REF!</v>
      </c>
      <c r="L86" t="e">
        <f ca="1"/>
        <v>#REF!</v>
      </c>
    </row>
    <row r="87" spans="3:12" ht="15.75" customHeight="1">
      <c r="C87">
        <v>85</v>
      </c>
      <c r="D87" t="e">
        <f ca="1"/>
        <v>#REF!</v>
      </c>
      <c r="E87" t="e">
        <f ca="1"/>
        <v>#REF!</v>
      </c>
      <c r="F87" t="e">
        <f ca="1"/>
        <v>#REF!</v>
      </c>
      <c r="G87" t="e">
        <f ca="1"/>
        <v>#REF!</v>
      </c>
      <c r="H87" t="e">
        <f ca="1"/>
        <v>#REF!</v>
      </c>
      <c r="I87" t="e">
        <f ca="1"/>
        <v>#REF!</v>
      </c>
      <c r="J87" t="e">
        <f ca="1"/>
        <v>#REF!</v>
      </c>
      <c r="K87" t="e">
        <f ca="1"/>
        <v>#REF!</v>
      </c>
      <c r="L87" t="e">
        <f ca="1"/>
        <v>#REF!</v>
      </c>
    </row>
    <row r="88" spans="3:12" ht="15.75" customHeight="1">
      <c r="C88">
        <v>86</v>
      </c>
      <c r="D88" t="e">
        <f ca="1"/>
        <v>#REF!</v>
      </c>
      <c r="E88" t="e">
        <f ca="1"/>
        <v>#REF!</v>
      </c>
      <c r="F88" t="e">
        <f ca="1"/>
        <v>#REF!</v>
      </c>
      <c r="G88" t="e">
        <f ca="1"/>
        <v>#REF!</v>
      </c>
      <c r="H88" t="e">
        <f ca="1"/>
        <v>#REF!</v>
      </c>
      <c r="I88" t="e">
        <f ca="1"/>
        <v>#REF!</v>
      </c>
      <c r="J88" t="e">
        <f ca="1"/>
        <v>#REF!</v>
      </c>
      <c r="K88" t="e">
        <f ca="1"/>
        <v>#REF!</v>
      </c>
      <c r="L88" t="e">
        <f ca="1"/>
        <v>#REF!</v>
      </c>
    </row>
    <row r="89" spans="3:12" ht="15.75" customHeight="1">
      <c r="C89">
        <v>87</v>
      </c>
      <c r="D89" t="e">
        <f ca="1"/>
        <v>#REF!</v>
      </c>
      <c r="E89" t="e">
        <f ca="1"/>
        <v>#REF!</v>
      </c>
      <c r="F89" t="e">
        <f ca="1"/>
        <v>#REF!</v>
      </c>
      <c r="G89" t="e">
        <f ca="1"/>
        <v>#REF!</v>
      </c>
      <c r="H89" t="e">
        <f ca="1"/>
        <v>#REF!</v>
      </c>
      <c r="I89" t="e">
        <f ca="1"/>
        <v>#REF!</v>
      </c>
      <c r="J89" t="e">
        <f ca="1"/>
        <v>#REF!</v>
      </c>
      <c r="K89" t="e">
        <f ca="1"/>
        <v>#REF!</v>
      </c>
      <c r="L89" t="e">
        <f ca="1"/>
        <v>#REF!</v>
      </c>
    </row>
    <row r="90" spans="3:12" ht="15.75" customHeight="1">
      <c r="C90">
        <v>88</v>
      </c>
      <c r="D90" t="e">
        <f ca="1"/>
        <v>#REF!</v>
      </c>
      <c r="E90" t="e">
        <f ca="1"/>
        <v>#REF!</v>
      </c>
      <c r="F90" t="e">
        <f ca="1"/>
        <v>#REF!</v>
      </c>
      <c r="G90" t="e">
        <f ca="1"/>
        <v>#REF!</v>
      </c>
      <c r="H90" t="e">
        <f ca="1"/>
        <v>#REF!</v>
      </c>
      <c r="I90" t="e">
        <f ca="1"/>
        <v>#REF!</v>
      </c>
      <c r="J90" t="e">
        <f ca="1"/>
        <v>#REF!</v>
      </c>
      <c r="K90" t="e">
        <f ca="1"/>
        <v>#REF!</v>
      </c>
      <c r="L90" t="e">
        <f ca="1"/>
        <v>#REF!</v>
      </c>
    </row>
    <row r="91" spans="3:12" ht="15.75" customHeight="1">
      <c r="C91">
        <v>89</v>
      </c>
      <c r="D91" t="e">
        <f ca="1"/>
        <v>#REF!</v>
      </c>
      <c r="E91" t="e">
        <f ca="1"/>
        <v>#REF!</v>
      </c>
      <c r="F91" t="e">
        <f ca="1"/>
        <v>#REF!</v>
      </c>
      <c r="G91" t="e">
        <f ca="1"/>
        <v>#REF!</v>
      </c>
      <c r="H91" t="e">
        <f ca="1"/>
        <v>#REF!</v>
      </c>
      <c r="I91" t="e">
        <f ca="1"/>
        <v>#REF!</v>
      </c>
      <c r="J91" t="e">
        <f ca="1"/>
        <v>#REF!</v>
      </c>
      <c r="K91" t="e">
        <f ca="1"/>
        <v>#REF!</v>
      </c>
      <c r="L91" t="e">
        <f ca="1"/>
        <v>#REF!</v>
      </c>
    </row>
    <row r="92" spans="3:12" ht="15.75" customHeight="1">
      <c r="C92">
        <v>90</v>
      </c>
      <c r="D92" t="e">
        <f ca="1"/>
        <v>#REF!</v>
      </c>
      <c r="E92" t="e">
        <f ca="1"/>
        <v>#REF!</v>
      </c>
      <c r="F92" t="e">
        <f ca="1"/>
        <v>#REF!</v>
      </c>
      <c r="G92" t="e">
        <f ca="1"/>
        <v>#REF!</v>
      </c>
      <c r="H92" t="e">
        <f ca="1"/>
        <v>#REF!</v>
      </c>
      <c r="I92" t="e">
        <f ca="1"/>
        <v>#REF!</v>
      </c>
      <c r="J92" t="e">
        <f ca="1"/>
        <v>#REF!</v>
      </c>
      <c r="K92" t="e">
        <f ca="1"/>
        <v>#REF!</v>
      </c>
      <c r="L92" t="e">
        <f ca="1"/>
        <v>#REF!</v>
      </c>
    </row>
    <row r="93" spans="3:12" ht="15.75" customHeight="1">
      <c r="C93">
        <v>91</v>
      </c>
      <c r="D93" t="e">
        <f ca="1"/>
        <v>#REF!</v>
      </c>
      <c r="E93" t="e">
        <f ca="1"/>
        <v>#REF!</v>
      </c>
      <c r="F93" t="e">
        <f ca="1"/>
        <v>#REF!</v>
      </c>
      <c r="G93" t="e">
        <f ca="1"/>
        <v>#REF!</v>
      </c>
      <c r="H93" t="e">
        <f ca="1"/>
        <v>#REF!</v>
      </c>
      <c r="I93" t="e">
        <f ca="1"/>
        <v>#REF!</v>
      </c>
      <c r="J93" t="e">
        <f ca="1"/>
        <v>#REF!</v>
      </c>
      <c r="K93" t="e">
        <f ca="1"/>
        <v>#REF!</v>
      </c>
      <c r="L93" t="e">
        <f ca="1"/>
        <v>#REF!</v>
      </c>
    </row>
    <row r="94" spans="3:12" ht="15.75" customHeight="1">
      <c r="C94">
        <v>92</v>
      </c>
      <c r="D94" t="e">
        <f ca="1"/>
        <v>#REF!</v>
      </c>
      <c r="E94" t="e">
        <f ca="1"/>
        <v>#REF!</v>
      </c>
      <c r="F94" t="e">
        <f ca="1"/>
        <v>#REF!</v>
      </c>
      <c r="G94" t="e">
        <f ca="1"/>
        <v>#REF!</v>
      </c>
      <c r="H94" t="e">
        <f ca="1"/>
        <v>#REF!</v>
      </c>
      <c r="I94" t="e">
        <f ca="1"/>
        <v>#REF!</v>
      </c>
      <c r="J94" t="e">
        <f ca="1"/>
        <v>#REF!</v>
      </c>
      <c r="K94" t="e">
        <f ca="1"/>
        <v>#REF!</v>
      </c>
      <c r="L94" t="e">
        <f ca="1"/>
        <v>#REF!</v>
      </c>
    </row>
    <row r="95" spans="3:12" ht="15.75" customHeight="1">
      <c r="C95">
        <v>93</v>
      </c>
      <c r="D95" t="e">
        <f ca="1"/>
        <v>#REF!</v>
      </c>
      <c r="E95" t="e">
        <f ca="1"/>
        <v>#REF!</v>
      </c>
      <c r="F95" t="e">
        <f ca="1"/>
        <v>#REF!</v>
      </c>
      <c r="G95" t="e">
        <f ca="1"/>
        <v>#REF!</v>
      </c>
      <c r="H95" t="e">
        <f ca="1"/>
        <v>#REF!</v>
      </c>
      <c r="I95" t="e">
        <f ca="1"/>
        <v>#REF!</v>
      </c>
      <c r="J95" t="e">
        <f ca="1"/>
        <v>#REF!</v>
      </c>
      <c r="K95" t="e">
        <f ca="1"/>
        <v>#REF!</v>
      </c>
      <c r="L95" t="e">
        <f ca="1"/>
        <v>#REF!</v>
      </c>
    </row>
    <row r="96" spans="3:12" ht="15.75" customHeight="1">
      <c r="C96">
        <v>94</v>
      </c>
      <c r="D96" t="e">
        <f ca="1"/>
        <v>#REF!</v>
      </c>
      <c r="E96" t="e">
        <f ca="1"/>
        <v>#REF!</v>
      </c>
      <c r="F96" t="e">
        <f ca="1"/>
        <v>#REF!</v>
      </c>
      <c r="G96" t="e">
        <f ca="1"/>
        <v>#REF!</v>
      </c>
      <c r="H96" t="e">
        <f ca="1"/>
        <v>#REF!</v>
      </c>
      <c r="I96" t="e">
        <f ca="1"/>
        <v>#REF!</v>
      </c>
      <c r="J96" t="e">
        <f ca="1"/>
        <v>#REF!</v>
      </c>
      <c r="K96" t="e">
        <f ca="1"/>
        <v>#REF!</v>
      </c>
      <c r="L96" t="e">
        <f ca="1"/>
        <v>#REF!</v>
      </c>
    </row>
    <row r="97" spans="3:12" ht="15.75" customHeight="1">
      <c r="C97">
        <v>95</v>
      </c>
      <c r="D97" t="e">
        <f ca="1"/>
        <v>#REF!</v>
      </c>
      <c r="E97" t="e">
        <f ca="1"/>
        <v>#REF!</v>
      </c>
      <c r="F97" t="e">
        <f ca="1"/>
        <v>#REF!</v>
      </c>
      <c r="G97" t="e">
        <f ca="1"/>
        <v>#REF!</v>
      </c>
      <c r="H97" t="e">
        <f ca="1"/>
        <v>#REF!</v>
      </c>
      <c r="I97" t="e">
        <f ca="1"/>
        <v>#REF!</v>
      </c>
      <c r="J97" t="e">
        <f ca="1"/>
        <v>#REF!</v>
      </c>
      <c r="K97" t="e">
        <f ca="1"/>
        <v>#REF!</v>
      </c>
      <c r="L97" t="e">
        <f ca="1"/>
        <v>#REF!</v>
      </c>
    </row>
    <row r="98" spans="3:12" ht="15.75" customHeight="1">
      <c r="C98">
        <v>96</v>
      </c>
      <c r="D98" t="e">
        <f ca="1"/>
        <v>#REF!</v>
      </c>
      <c r="E98" t="e">
        <f ca="1"/>
        <v>#REF!</v>
      </c>
      <c r="F98" t="e">
        <f ca="1"/>
        <v>#REF!</v>
      </c>
      <c r="G98" t="e">
        <f ca="1"/>
        <v>#REF!</v>
      </c>
      <c r="H98" t="e">
        <f ca="1"/>
        <v>#REF!</v>
      </c>
      <c r="I98" t="e">
        <f ca="1"/>
        <v>#REF!</v>
      </c>
      <c r="J98" t="e">
        <f ca="1"/>
        <v>#REF!</v>
      </c>
      <c r="K98" t="e">
        <f ca="1"/>
        <v>#REF!</v>
      </c>
      <c r="L98" t="e">
        <f ca="1"/>
        <v>#REF!</v>
      </c>
    </row>
    <row r="99" spans="3:12" ht="15.75" customHeight="1">
      <c r="C99">
        <v>97</v>
      </c>
      <c r="D99" t="e">
        <f ca="1"/>
        <v>#REF!</v>
      </c>
      <c r="E99" t="e">
        <f ca="1"/>
        <v>#REF!</v>
      </c>
      <c r="F99" t="e">
        <f ca="1"/>
        <v>#REF!</v>
      </c>
      <c r="G99" t="e">
        <f ca="1"/>
        <v>#REF!</v>
      </c>
      <c r="H99" t="e">
        <f ca="1"/>
        <v>#REF!</v>
      </c>
      <c r="I99" t="e">
        <f ca="1"/>
        <v>#REF!</v>
      </c>
      <c r="J99" t="e">
        <f ca="1"/>
        <v>#REF!</v>
      </c>
      <c r="K99" t="e">
        <f ca="1"/>
        <v>#REF!</v>
      </c>
      <c r="L99" t="e">
        <f ca="1"/>
        <v>#REF!</v>
      </c>
    </row>
    <row r="100" spans="3:12" ht="15.75" customHeight="1">
      <c r="C100">
        <v>98</v>
      </c>
      <c r="D100" t="e">
        <f ca="1"/>
        <v>#REF!</v>
      </c>
      <c r="E100" t="e">
        <f ca="1"/>
        <v>#REF!</v>
      </c>
      <c r="F100" t="e">
        <f ca="1"/>
        <v>#REF!</v>
      </c>
      <c r="G100" t="e">
        <f ca="1"/>
        <v>#REF!</v>
      </c>
      <c r="H100" t="e">
        <f ca="1"/>
        <v>#REF!</v>
      </c>
      <c r="I100" t="e">
        <f ca="1"/>
        <v>#REF!</v>
      </c>
      <c r="J100" t="e">
        <f ca="1"/>
        <v>#REF!</v>
      </c>
      <c r="K100" t="e">
        <f ca="1"/>
        <v>#REF!</v>
      </c>
      <c r="L100" t="e">
        <f ca="1"/>
        <v>#REF!</v>
      </c>
    </row>
    <row r="101" spans="3:12" ht="15.75" customHeight="1">
      <c r="C101">
        <v>99</v>
      </c>
      <c r="D101" t="e">
        <f ca="1"/>
        <v>#REF!</v>
      </c>
      <c r="E101" t="e">
        <f ca="1"/>
        <v>#REF!</v>
      </c>
      <c r="F101" t="e">
        <f ca="1"/>
        <v>#REF!</v>
      </c>
      <c r="G101" t="e">
        <f ca="1"/>
        <v>#REF!</v>
      </c>
      <c r="H101" t="e">
        <f ca="1"/>
        <v>#REF!</v>
      </c>
      <c r="I101" t="e">
        <f ca="1"/>
        <v>#REF!</v>
      </c>
      <c r="J101" t="e">
        <f ca="1"/>
        <v>#REF!</v>
      </c>
      <c r="K101" t="e">
        <f ca="1"/>
        <v>#REF!</v>
      </c>
      <c r="L101" t="e">
        <f ca="1"/>
        <v>#REF!</v>
      </c>
    </row>
    <row r="102" spans="3:12" ht="15.75" customHeight="1">
      <c r="C102">
        <v>100</v>
      </c>
      <c r="D102" t="e">
        <f ca="1"/>
        <v>#REF!</v>
      </c>
      <c r="E102" t="e">
        <f ca="1"/>
        <v>#REF!</v>
      </c>
      <c r="F102" t="e">
        <f ca="1"/>
        <v>#REF!</v>
      </c>
      <c r="G102" t="e">
        <f ca="1"/>
        <v>#REF!</v>
      </c>
      <c r="H102" t="e">
        <f ca="1"/>
        <v>#REF!</v>
      </c>
      <c r="I102" t="e">
        <f ca="1"/>
        <v>#REF!</v>
      </c>
      <c r="J102" t="e">
        <f ca="1"/>
        <v>#REF!</v>
      </c>
      <c r="K102" t="e">
        <f ca="1"/>
        <v>#REF!</v>
      </c>
      <c r="L102" t="e">
        <f ca="1"/>
        <v>#REF!</v>
      </c>
    </row>
    <row r="103" spans="3:12" ht="15.75" customHeight="1">
      <c r="C103">
        <v>101</v>
      </c>
      <c r="D103" t="e">
        <f ca="1"/>
        <v>#REF!</v>
      </c>
      <c r="E103" t="e">
        <f ca="1"/>
        <v>#REF!</v>
      </c>
      <c r="F103" t="e">
        <f ca="1"/>
        <v>#REF!</v>
      </c>
      <c r="G103" t="e">
        <f ca="1"/>
        <v>#REF!</v>
      </c>
      <c r="H103" t="e">
        <f ca="1"/>
        <v>#REF!</v>
      </c>
      <c r="I103" t="e">
        <f ca="1"/>
        <v>#REF!</v>
      </c>
      <c r="J103" t="e">
        <f ca="1"/>
        <v>#REF!</v>
      </c>
      <c r="K103" t="e">
        <f ca="1"/>
        <v>#REF!</v>
      </c>
      <c r="L103" t="e">
        <f ca="1"/>
        <v>#REF!</v>
      </c>
    </row>
    <row r="104" spans="3:12" ht="15.75" customHeight="1">
      <c r="C104">
        <v>102</v>
      </c>
      <c r="D104" t="e">
        <f ca="1"/>
        <v>#REF!</v>
      </c>
      <c r="E104" t="e">
        <f ca="1"/>
        <v>#REF!</v>
      </c>
      <c r="F104" t="e">
        <f ca="1"/>
        <v>#REF!</v>
      </c>
      <c r="G104" t="e">
        <f ca="1"/>
        <v>#REF!</v>
      </c>
      <c r="H104" t="e">
        <f ca="1"/>
        <v>#REF!</v>
      </c>
      <c r="I104" t="e">
        <f ca="1"/>
        <v>#REF!</v>
      </c>
      <c r="J104" t="e">
        <f ca="1"/>
        <v>#REF!</v>
      </c>
      <c r="K104" t="e">
        <f ca="1"/>
        <v>#REF!</v>
      </c>
      <c r="L104" t="e">
        <f ca="1"/>
        <v>#REF!</v>
      </c>
    </row>
    <row r="105" spans="3:12" ht="15.75" customHeight="1">
      <c r="C105">
        <v>103</v>
      </c>
      <c r="D105" t="e">
        <f ca="1"/>
        <v>#REF!</v>
      </c>
      <c r="E105" t="e">
        <f ca="1"/>
        <v>#REF!</v>
      </c>
      <c r="F105" t="e">
        <f ca="1"/>
        <v>#REF!</v>
      </c>
      <c r="G105" t="e">
        <f ca="1"/>
        <v>#REF!</v>
      </c>
      <c r="H105" t="e">
        <f ca="1"/>
        <v>#REF!</v>
      </c>
      <c r="I105" t="e">
        <f ca="1"/>
        <v>#REF!</v>
      </c>
      <c r="J105" t="e">
        <f ca="1"/>
        <v>#REF!</v>
      </c>
      <c r="K105" t="e">
        <f ca="1"/>
        <v>#REF!</v>
      </c>
      <c r="L105" t="e">
        <f ca="1"/>
        <v>#REF!</v>
      </c>
    </row>
    <row r="106" spans="3:12" ht="15.75" customHeight="1">
      <c r="C106">
        <v>104</v>
      </c>
      <c r="D106" t="e">
        <f ca="1"/>
        <v>#REF!</v>
      </c>
      <c r="E106" t="e">
        <f ca="1"/>
        <v>#REF!</v>
      </c>
      <c r="F106" t="e">
        <f ca="1"/>
        <v>#REF!</v>
      </c>
      <c r="G106" t="e">
        <f ca="1"/>
        <v>#REF!</v>
      </c>
      <c r="H106" t="e">
        <f ca="1"/>
        <v>#REF!</v>
      </c>
      <c r="I106" t="e">
        <f ca="1"/>
        <v>#REF!</v>
      </c>
      <c r="J106" t="e">
        <f ca="1"/>
        <v>#REF!</v>
      </c>
      <c r="K106" t="e">
        <f ca="1"/>
        <v>#REF!</v>
      </c>
      <c r="L106" t="e">
        <f ca="1"/>
        <v>#REF!</v>
      </c>
    </row>
    <row r="107" spans="3:12" ht="15.75" customHeight="1">
      <c r="C107">
        <v>105</v>
      </c>
      <c r="D107" t="e">
        <f ca="1"/>
        <v>#REF!</v>
      </c>
      <c r="E107" t="e">
        <f ca="1"/>
        <v>#REF!</v>
      </c>
      <c r="F107" t="e">
        <f ca="1"/>
        <v>#REF!</v>
      </c>
      <c r="G107" t="e">
        <f ca="1"/>
        <v>#REF!</v>
      </c>
      <c r="H107" t="e">
        <f ca="1"/>
        <v>#REF!</v>
      </c>
      <c r="I107" t="e">
        <f ca="1"/>
        <v>#REF!</v>
      </c>
      <c r="J107" t="e">
        <f ca="1"/>
        <v>#REF!</v>
      </c>
      <c r="K107" t="e">
        <f ca="1"/>
        <v>#REF!</v>
      </c>
      <c r="L107" t="e">
        <f ca="1"/>
        <v>#REF!</v>
      </c>
    </row>
    <row r="108" spans="3:12" ht="15.75" customHeight="1">
      <c r="C108">
        <v>106</v>
      </c>
      <c r="D108" t="e">
        <f ca="1"/>
        <v>#REF!</v>
      </c>
      <c r="E108" t="e">
        <f ca="1"/>
        <v>#REF!</v>
      </c>
      <c r="F108" t="e">
        <f ca="1"/>
        <v>#REF!</v>
      </c>
      <c r="G108" t="e">
        <f ca="1"/>
        <v>#REF!</v>
      </c>
      <c r="H108" t="e">
        <f ca="1"/>
        <v>#REF!</v>
      </c>
      <c r="I108" t="e">
        <f ca="1"/>
        <v>#REF!</v>
      </c>
      <c r="J108" t="e">
        <f ca="1"/>
        <v>#REF!</v>
      </c>
      <c r="K108" t="e">
        <f ca="1"/>
        <v>#REF!</v>
      </c>
      <c r="L108" t="e">
        <f ca="1"/>
        <v>#REF!</v>
      </c>
    </row>
    <row r="109" spans="3:12" ht="15.75" customHeight="1">
      <c r="C109">
        <v>107</v>
      </c>
      <c r="D109" t="e">
        <f ca="1"/>
        <v>#REF!</v>
      </c>
      <c r="E109" t="e">
        <f ca="1"/>
        <v>#REF!</v>
      </c>
      <c r="F109" t="e">
        <f ca="1"/>
        <v>#REF!</v>
      </c>
      <c r="G109" t="e">
        <f ca="1"/>
        <v>#REF!</v>
      </c>
      <c r="H109" t="e">
        <f ca="1"/>
        <v>#REF!</v>
      </c>
      <c r="I109" t="e">
        <f ca="1"/>
        <v>#REF!</v>
      </c>
      <c r="J109" t="e">
        <f ca="1"/>
        <v>#REF!</v>
      </c>
      <c r="K109" t="e">
        <f ca="1"/>
        <v>#REF!</v>
      </c>
      <c r="L109" t="e">
        <f ca="1"/>
        <v>#REF!</v>
      </c>
    </row>
    <row r="110" spans="3:12" ht="15.75" customHeight="1">
      <c r="C110">
        <v>108</v>
      </c>
      <c r="D110" t="e">
        <f ca="1"/>
        <v>#REF!</v>
      </c>
      <c r="E110" t="e">
        <f ca="1"/>
        <v>#REF!</v>
      </c>
      <c r="F110" t="e">
        <f ca="1"/>
        <v>#REF!</v>
      </c>
      <c r="G110" t="e">
        <f ca="1"/>
        <v>#REF!</v>
      </c>
      <c r="H110" t="e">
        <f ca="1"/>
        <v>#REF!</v>
      </c>
      <c r="I110" t="e">
        <f ca="1"/>
        <v>#REF!</v>
      </c>
      <c r="J110" t="e">
        <f ca="1"/>
        <v>#REF!</v>
      </c>
      <c r="K110" t="e">
        <f ca="1"/>
        <v>#REF!</v>
      </c>
      <c r="L110" t="e">
        <f ca="1"/>
        <v>#REF!</v>
      </c>
    </row>
    <row r="111" spans="3:12" ht="15.75" customHeight="1">
      <c r="C111">
        <v>109</v>
      </c>
      <c r="D111" t="e">
        <f ca="1"/>
        <v>#REF!</v>
      </c>
      <c r="E111" t="e">
        <f ca="1"/>
        <v>#REF!</v>
      </c>
      <c r="F111" t="e">
        <f ca="1"/>
        <v>#REF!</v>
      </c>
      <c r="G111" t="e">
        <f ca="1"/>
        <v>#REF!</v>
      </c>
      <c r="H111" t="e">
        <f ca="1"/>
        <v>#REF!</v>
      </c>
      <c r="I111" t="e">
        <f ca="1"/>
        <v>#REF!</v>
      </c>
      <c r="J111" t="e">
        <f ca="1"/>
        <v>#REF!</v>
      </c>
      <c r="K111" t="e">
        <f ca="1"/>
        <v>#REF!</v>
      </c>
      <c r="L111" t="e">
        <f ca="1"/>
        <v>#REF!</v>
      </c>
    </row>
    <row r="112" spans="3:12" ht="15.75" customHeight="1">
      <c r="C112">
        <v>110</v>
      </c>
      <c r="D112" t="e">
        <f ca="1"/>
        <v>#REF!</v>
      </c>
      <c r="E112" t="e">
        <f ca="1"/>
        <v>#REF!</v>
      </c>
      <c r="F112" t="e">
        <f ca="1"/>
        <v>#REF!</v>
      </c>
      <c r="G112" t="e">
        <f ca="1"/>
        <v>#REF!</v>
      </c>
      <c r="H112" t="e">
        <f ca="1"/>
        <v>#REF!</v>
      </c>
      <c r="I112" t="e">
        <f ca="1"/>
        <v>#REF!</v>
      </c>
      <c r="J112" t="e">
        <f ca="1"/>
        <v>#REF!</v>
      </c>
      <c r="K112" t="e">
        <f ca="1"/>
        <v>#REF!</v>
      </c>
      <c r="L112" t="e">
        <f ca="1"/>
        <v>#REF!</v>
      </c>
    </row>
    <row r="113" spans="3:12" ht="15.75" customHeight="1">
      <c r="C113">
        <v>111</v>
      </c>
      <c r="D113" t="e">
        <f ca="1"/>
        <v>#REF!</v>
      </c>
      <c r="E113" t="e">
        <f ca="1"/>
        <v>#REF!</v>
      </c>
      <c r="F113" t="e">
        <f ca="1"/>
        <v>#REF!</v>
      </c>
      <c r="G113" t="e">
        <f ca="1"/>
        <v>#REF!</v>
      </c>
      <c r="H113" t="e">
        <f ca="1"/>
        <v>#REF!</v>
      </c>
      <c r="I113" t="e">
        <f ca="1"/>
        <v>#REF!</v>
      </c>
      <c r="J113" t="e">
        <f ca="1"/>
        <v>#REF!</v>
      </c>
      <c r="K113" t="e">
        <f ca="1"/>
        <v>#REF!</v>
      </c>
      <c r="L113" t="e">
        <f ca="1"/>
        <v>#REF!</v>
      </c>
    </row>
    <row r="114" spans="3:12" ht="15.75" customHeight="1">
      <c r="C114">
        <v>112</v>
      </c>
      <c r="D114" t="e">
        <f ca="1"/>
        <v>#REF!</v>
      </c>
      <c r="E114" t="e">
        <f ca="1"/>
        <v>#REF!</v>
      </c>
      <c r="F114" t="e">
        <f ca="1"/>
        <v>#REF!</v>
      </c>
      <c r="G114" t="e">
        <f ca="1"/>
        <v>#REF!</v>
      </c>
      <c r="H114" t="e">
        <f ca="1"/>
        <v>#REF!</v>
      </c>
      <c r="I114" t="e">
        <f ca="1"/>
        <v>#REF!</v>
      </c>
      <c r="J114" t="e">
        <f ca="1"/>
        <v>#REF!</v>
      </c>
      <c r="K114" t="e">
        <f ca="1"/>
        <v>#REF!</v>
      </c>
      <c r="L114" t="e">
        <f ca="1"/>
        <v>#REF!</v>
      </c>
    </row>
    <row r="115" spans="3:12" ht="15.75" customHeight="1">
      <c r="C115">
        <v>113</v>
      </c>
      <c r="D115" t="e">
        <f ca="1"/>
        <v>#REF!</v>
      </c>
      <c r="E115" t="e">
        <f ca="1"/>
        <v>#REF!</v>
      </c>
      <c r="F115" t="e">
        <f ca="1"/>
        <v>#REF!</v>
      </c>
      <c r="G115" t="e">
        <f ca="1"/>
        <v>#REF!</v>
      </c>
      <c r="H115" t="e">
        <f ca="1"/>
        <v>#REF!</v>
      </c>
      <c r="I115" t="e">
        <f ca="1"/>
        <v>#REF!</v>
      </c>
      <c r="J115" t="e">
        <f ca="1"/>
        <v>#REF!</v>
      </c>
      <c r="K115" t="e">
        <f ca="1"/>
        <v>#REF!</v>
      </c>
      <c r="L115" t="e">
        <f ca="1"/>
        <v>#REF!</v>
      </c>
    </row>
    <row r="116" spans="3:12" ht="15.75" customHeight="1">
      <c r="C116">
        <v>114</v>
      </c>
      <c r="D116" t="e">
        <f ca="1"/>
        <v>#REF!</v>
      </c>
      <c r="E116" t="e">
        <f ca="1"/>
        <v>#REF!</v>
      </c>
      <c r="F116" t="e">
        <f ca="1"/>
        <v>#REF!</v>
      </c>
      <c r="G116" t="e">
        <f ca="1"/>
        <v>#REF!</v>
      </c>
      <c r="H116" t="e">
        <f ca="1"/>
        <v>#REF!</v>
      </c>
      <c r="I116" t="e">
        <f ca="1"/>
        <v>#REF!</v>
      </c>
      <c r="J116" t="e">
        <f ca="1"/>
        <v>#REF!</v>
      </c>
      <c r="K116" t="e">
        <f ca="1"/>
        <v>#REF!</v>
      </c>
      <c r="L116" t="e">
        <f ca="1"/>
        <v>#REF!</v>
      </c>
    </row>
    <row r="117" spans="3:12" ht="15.75" customHeight="1">
      <c r="C117">
        <v>115</v>
      </c>
      <c r="D117" t="e">
        <f ca="1"/>
        <v>#REF!</v>
      </c>
      <c r="E117" t="e">
        <f ca="1"/>
        <v>#REF!</v>
      </c>
      <c r="F117" t="e">
        <f ca="1"/>
        <v>#REF!</v>
      </c>
      <c r="G117" t="e">
        <f ca="1"/>
        <v>#REF!</v>
      </c>
      <c r="H117" t="e">
        <f ca="1"/>
        <v>#REF!</v>
      </c>
      <c r="I117" t="e">
        <f ca="1"/>
        <v>#REF!</v>
      </c>
      <c r="J117" t="e">
        <f ca="1"/>
        <v>#REF!</v>
      </c>
      <c r="K117" t="e">
        <f ca="1"/>
        <v>#REF!</v>
      </c>
      <c r="L117" t="e">
        <f ca="1"/>
        <v>#REF!</v>
      </c>
    </row>
    <row r="118" spans="3:12" ht="15.75" customHeight="1">
      <c r="C118">
        <v>116</v>
      </c>
      <c r="D118" t="e">
        <f ca="1"/>
        <v>#REF!</v>
      </c>
      <c r="E118" t="e">
        <f ca="1"/>
        <v>#REF!</v>
      </c>
      <c r="F118" t="e">
        <f ca="1"/>
        <v>#REF!</v>
      </c>
      <c r="G118" t="e">
        <f ca="1"/>
        <v>#REF!</v>
      </c>
      <c r="H118" t="e">
        <f ca="1"/>
        <v>#REF!</v>
      </c>
      <c r="I118" t="e">
        <f ca="1"/>
        <v>#REF!</v>
      </c>
      <c r="J118" t="e">
        <f ca="1"/>
        <v>#REF!</v>
      </c>
      <c r="K118" t="e">
        <f ca="1"/>
        <v>#REF!</v>
      </c>
      <c r="L118" t="e">
        <f ca="1"/>
        <v>#REF!</v>
      </c>
    </row>
    <row r="119" spans="3:12" ht="15.75" customHeight="1">
      <c r="C119">
        <v>117</v>
      </c>
      <c r="D119" t="e">
        <f ca="1"/>
        <v>#REF!</v>
      </c>
      <c r="E119" t="e">
        <f ca="1"/>
        <v>#REF!</v>
      </c>
      <c r="F119" t="e">
        <f ca="1"/>
        <v>#REF!</v>
      </c>
      <c r="G119" t="e">
        <f ca="1"/>
        <v>#REF!</v>
      </c>
      <c r="H119" t="e">
        <f ca="1"/>
        <v>#REF!</v>
      </c>
      <c r="I119" t="e">
        <f ca="1"/>
        <v>#REF!</v>
      </c>
      <c r="J119" t="e">
        <f ca="1"/>
        <v>#REF!</v>
      </c>
      <c r="K119" t="e">
        <f ca="1"/>
        <v>#REF!</v>
      </c>
      <c r="L119" t="e">
        <f ca="1"/>
        <v>#REF!</v>
      </c>
    </row>
    <row r="120" spans="3:12" ht="15.75" customHeight="1">
      <c r="C120">
        <v>118</v>
      </c>
      <c r="D120" t="e">
        <f ca="1"/>
        <v>#REF!</v>
      </c>
      <c r="E120" t="e">
        <f ca="1"/>
        <v>#REF!</v>
      </c>
      <c r="F120" t="e">
        <f ca="1"/>
        <v>#REF!</v>
      </c>
      <c r="G120" t="e">
        <f ca="1"/>
        <v>#REF!</v>
      </c>
      <c r="H120" t="e">
        <f ca="1"/>
        <v>#REF!</v>
      </c>
      <c r="I120" t="e">
        <f ca="1"/>
        <v>#REF!</v>
      </c>
      <c r="J120" t="e">
        <f ca="1"/>
        <v>#REF!</v>
      </c>
      <c r="K120" t="e">
        <f ca="1"/>
        <v>#REF!</v>
      </c>
      <c r="L120" t="e">
        <f ca="1"/>
        <v>#REF!</v>
      </c>
    </row>
    <row r="121" spans="3:12" ht="15.75" customHeight="1">
      <c r="C121">
        <v>119</v>
      </c>
      <c r="D121" t="e">
        <f ca="1"/>
        <v>#REF!</v>
      </c>
      <c r="E121" t="e">
        <f ca="1"/>
        <v>#REF!</v>
      </c>
      <c r="F121" t="e">
        <f ca="1"/>
        <v>#REF!</v>
      </c>
      <c r="G121" t="e">
        <f ca="1"/>
        <v>#REF!</v>
      </c>
      <c r="H121" t="e">
        <f ca="1"/>
        <v>#REF!</v>
      </c>
      <c r="I121" t="e">
        <f ca="1"/>
        <v>#REF!</v>
      </c>
      <c r="J121" t="e">
        <f ca="1"/>
        <v>#REF!</v>
      </c>
      <c r="K121" t="e">
        <f ca="1"/>
        <v>#REF!</v>
      </c>
      <c r="L121" t="e">
        <f ca="1"/>
        <v>#REF!</v>
      </c>
    </row>
    <row r="122" spans="3:12" ht="15.75" customHeight="1">
      <c r="C122">
        <v>120</v>
      </c>
      <c r="D122" t="e">
        <f ca="1"/>
        <v>#REF!</v>
      </c>
      <c r="E122" t="e">
        <f ca="1"/>
        <v>#REF!</v>
      </c>
      <c r="F122" t="e">
        <f ca="1"/>
        <v>#REF!</v>
      </c>
      <c r="G122" t="e">
        <f ca="1"/>
        <v>#REF!</v>
      </c>
      <c r="H122" t="e">
        <f ca="1"/>
        <v>#REF!</v>
      </c>
      <c r="I122" t="e">
        <f ca="1"/>
        <v>#REF!</v>
      </c>
      <c r="J122" t="e">
        <f ca="1"/>
        <v>#REF!</v>
      </c>
      <c r="K122" t="e">
        <f ca="1"/>
        <v>#REF!</v>
      </c>
      <c r="L122" t="e">
        <f ca="1"/>
        <v>#REF!</v>
      </c>
    </row>
    <row r="123" spans="3:12" ht="15.75" customHeight="1">
      <c r="C123">
        <v>121</v>
      </c>
      <c r="D123" t="e">
        <f ca="1"/>
        <v>#REF!</v>
      </c>
      <c r="E123" t="e">
        <f ca="1"/>
        <v>#REF!</v>
      </c>
      <c r="F123" t="e">
        <f ca="1"/>
        <v>#REF!</v>
      </c>
      <c r="G123" t="e">
        <f ca="1"/>
        <v>#REF!</v>
      </c>
      <c r="H123" t="e">
        <f ca="1"/>
        <v>#REF!</v>
      </c>
      <c r="I123" t="e">
        <f ca="1"/>
        <v>#REF!</v>
      </c>
      <c r="J123" t="e">
        <f ca="1"/>
        <v>#REF!</v>
      </c>
      <c r="K123" t="e">
        <f ca="1"/>
        <v>#REF!</v>
      </c>
      <c r="L123" t="e">
        <f ca="1"/>
        <v>#REF!</v>
      </c>
    </row>
    <row r="124" spans="3:12" ht="15.75" customHeight="1">
      <c r="C124">
        <v>122</v>
      </c>
      <c r="D124" t="e">
        <f ca="1"/>
        <v>#REF!</v>
      </c>
      <c r="E124" t="e">
        <f ca="1"/>
        <v>#REF!</v>
      </c>
      <c r="F124" t="e">
        <f ca="1"/>
        <v>#REF!</v>
      </c>
      <c r="G124" t="e">
        <f ca="1"/>
        <v>#REF!</v>
      </c>
      <c r="H124" t="e">
        <f ca="1"/>
        <v>#REF!</v>
      </c>
      <c r="I124" t="e">
        <f ca="1"/>
        <v>#REF!</v>
      </c>
      <c r="J124" t="e">
        <f ca="1"/>
        <v>#REF!</v>
      </c>
      <c r="K124" t="e">
        <f ca="1"/>
        <v>#REF!</v>
      </c>
      <c r="L124" t="e">
        <f ca="1"/>
        <v>#REF!</v>
      </c>
    </row>
    <row r="125" spans="3:12" ht="15.75" customHeight="1">
      <c r="C125">
        <v>123</v>
      </c>
      <c r="D125" t="e">
        <f ca="1"/>
        <v>#REF!</v>
      </c>
      <c r="E125" t="e">
        <f ca="1"/>
        <v>#REF!</v>
      </c>
      <c r="F125" t="e">
        <f ca="1"/>
        <v>#REF!</v>
      </c>
      <c r="G125" t="e">
        <f ca="1"/>
        <v>#REF!</v>
      </c>
      <c r="H125" t="e">
        <f ca="1"/>
        <v>#REF!</v>
      </c>
      <c r="I125" t="e">
        <f ca="1"/>
        <v>#REF!</v>
      </c>
      <c r="J125" t="e">
        <f ca="1"/>
        <v>#REF!</v>
      </c>
      <c r="K125" t="e">
        <f ca="1"/>
        <v>#REF!</v>
      </c>
      <c r="L125" t="e">
        <f ca="1"/>
        <v>#REF!</v>
      </c>
    </row>
    <row r="126" spans="3:12" ht="15.75" customHeight="1">
      <c r="C126">
        <v>124</v>
      </c>
      <c r="D126" t="e">
        <f ca="1"/>
        <v>#REF!</v>
      </c>
      <c r="E126" t="e">
        <f ca="1"/>
        <v>#REF!</v>
      </c>
      <c r="F126" t="e">
        <f ca="1"/>
        <v>#REF!</v>
      </c>
      <c r="G126" t="e">
        <f ca="1"/>
        <v>#REF!</v>
      </c>
      <c r="H126" t="e">
        <f ca="1"/>
        <v>#REF!</v>
      </c>
      <c r="I126" t="e">
        <f ca="1"/>
        <v>#REF!</v>
      </c>
      <c r="J126" t="e">
        <f ca="1"/>
        <v>#REF!</v>
      </c>
      <c r="K126" t="e">
        <f ca="1"/>
        <v>#REF!</v>
      </c>
      <c r="L126" t="e">
        <f ca="1"/>
        <v>#REF!</v>
      </c>
    </row>
    <row r="127" spans="3:12" ht="15.75" customHeight="1">
      <c r="C127">
        <v>125</v>
      </c>
      <c r="D127" t="e">
        <f ca="1"/>
        <v>#REF!</v>
      </c>
      <c r="E127" t="e">
        <f ca="1"/>
        <v>#REF!</v>
      </c>
      <c r="F127" t="e">
        <f ca="1"/>
        <v>#REF!</v>
      </c>
      <c r="G127" t="e">
        <f ca="1"/>
        <v>#REF!</v>
      </c>
      <c r="H127" t="e">
        <f ca="1"/>
        <v>#REF!</v>
      </c>
      <c r="I127" t="e">
        <f ca="1"/>
        <v>#REF!</v>
      </c>
      <c r="J127" t="e">
        <f ca="1"/>
        <v>#REF!</v>
      </c>
      <c r="K127" t="e">
        <f ca="1"/>
        <v>#REF!</v>
      </c>
      <c r="L127" t="e">
        <f ca="1"/>
        <v>#REF!</v>
      </c>
    </row>
    <row r="128" spans="3:12" ht="15.75" customHeight="1">
      <c r="C128">
        <v>126</v>
      </c>
      <c r="D128" t="e">
        <f ca="1"/>
        <v>#REF!</v>
      </c>
      <c r="E128" t="e">
        <f ca="1"/>
        <v>#REF!</v>
      </c>
      <c r="F128" t="e">
        <f ca="1"/>
        <v>#REF!</v>
      </c>
      <c r="G128" t="e">
        <f ca="1"/>
        <v>#REF!</v>
      </c>
      <c r="H128" t="e">
        <f ca="1"/>
        <v>#REF!</v>
      </c>
      <c r="I128" t="e">
        <f ca="1"/>
        <v>#REF!</v>
      </c>
      <c r="J128" t="e">
        <f ca="1"/>
        <v>#REF!</v>
      </c>
      <c r="K128" t="e">
        <f ca="1"/>
        <v>#REF!</v>
      </c>
      <c r="L128" t="e">
        <f ca="1"/>
        <v>#REF!</v>
      </c>
    </row>
    <row r="129" spans="3:12" ht="15.75" customHeight="1">
      <c r="C129">
        <v>127</v>
      </c>
      <c r="D129" t="e">
        <f ca="1"/>
        <v>#REF!</v>
      </c>
      <c r="E129" t="e">
        <f ca="1"/>
        <v>#REF!</v>
      </c>
      <c r="F129" t="e">
        <f ca="1"/>
        <v>#REF!</v>
      </c>
      <c r="G129" t="e">
        <f ca="1"/>
        <v>#REF!</v>
      </c>
      <c r="H129" t="e">
        <f ca="1"/>
        <v>#REF!</v>
      </c>
      <c r="I129" t="e">
        <f ca="1"/>
        <v>#REF!</v>
      </c>
      <c r="J129" t="e">
        <f ca="1"/>
        <v>#REF!</v>
      </c>
      <c r="K129" t="e">
        <f ca="1"/>
        <v>#REF!</v>
      </c>
      <c r="L129" t="e">
        <f ca="1"/>
        <v>#REF!</v>
      </c>
    </row>
    <row r="130" spans="3:12" ht="15.75" customHeight="1">
      <c r="C130">
        <v>128</v>
      </c>
      <c r="D130" t="e">
        <f ca="1"/>
        <v>#REF!</v>
      </c>
      <c r="E130" t="e">
        <f ca="1"/>
        <v>#REF!</v>
      </c>
      <c r="F130" t="e">
        <f ca="1"/>
        <v>#REF!</v>
      </c>
      <c r="G130" t="e">
        <f ca="1"/>
        <v>#REF!</v>
      </c>
      <c r="H130" t="e">
        <f ca="1"/>
        <v>#REF!</v>
      </c>
      <c r="I130" t="e">
        <f ca="1"/>
        <v>#REF!</v>
      </c>
      <c r="J130" t="e">
        <f ca="1"/>
        <v>#REF!</v>
      </c>
      <c r="K130" t="e">
        <f ca="1"/>
        <v>#REF!</v>
      </c>
      <c r="L130" t="e">
        <f ca="1"/>
        <v>#REF!</v>
      </c>
    </row>
    <row r="131" spans="3:12" ht="15.75" customHeight="1">
      <c r="C131">
        <v>129</v>
      </c>
      <c r="D131" t="e">
        <f ca="1"/>
        <v>#REF!</v>
      </c>
      <c r="E131" t="e">
        <f ca="1"/>
        <v>#REF!</v>
      </c>
      <c r="F131" t="e">
        <f ca="1"/>
        <v>#REF!</v>
      </c>
      <c r="G131" t="e">
        <f ca="1"/>
        <v>#REF!</v>
      </c>
      <c r="H131" t="e">
        <f ca="1"/>
        <v>#REF!</v>
      </c>
      <c r="I131" t="e">
        <f ca="1"/>
        <v>#REF!</v>
      </c>
      <c r="J131" t="e">
        <f ca="1"/>
        <v>#REF!</v>
      </c>
      <c r="K131" t="e">
        <f ca="1"/>
        <v>#REF!</v>
      </c>
      <c r="L131" t="e">
        <f ca="1"/>
        <v>#REF!</v>
      </c>
    </row>
    <row r="132" spans="3:12" ht="15.75" customHeight="1">
      <c r="C132">
        <v>130</v>
      </c>
      <c r="D132" t="e">
        <f ca="1"/>
        <v>#REF!</v>
      </c>
      <c r="E132" t="e">
        <f ca="1"/>
        <v>#REF!</v>
      </c>
      <c r="F132" t="e">
        <f ca="1"/>
        <v>#REF!</v>
      </c>
      <c r="G132" t="e">
        <f ca="1"/>
        <v>#REF!</v>
      </c>
      <c r="H132" t="e">
        <f ca="1"/>
        <v>#REF!</v>
      </c>
      <c r="I132" t="e">
        <f ca="1"/>
        <v>#REF!</v>
      </c>
      <c r="J132" t="e">
        <f ca="1"/>
        <v>#REF!</v>
      </c>
      <c r="K132" t="e">
        <f ca="1"/>
        <v>#REF!</v>
      </c>
      <c r="L132" t="e">
        <f ca="1"/>
        <v>#REF!</v>
      </c>
    </row>
    <row r="133" spans="3:12" ht="15.75" customHeight="1">
      <c r="C133">
        <v>131</v>
      </c>
      <c r="D133" t="e">
        <f ca="1"/>
        <v>#REF!</v>
      </c>
      <c r="E133" t="e">
        <f ca="1"/>
        <v>#REF!</v>
      </c>
      <c r="F133" t="e">
        <f ca="1"/>
        <v>#REF!</v>
      </c>
      <c r="G133" t="e">
        <f ca="1"/>
        <v>#REF!</v>
      </c>
      <c r="H133" t="e">
        <f ca="1"/>
        <v>#REF!</v>
      </c>
      <c r="I133" t="e">
        <f ca="1"/>
        <v>#REF!</v>
      </c>
      <c r="J133" t="e">
        <f ca="1"/>
        <v>#REF!</v>
      </c>
      <c r="K133" t="e">
        <f ca="1"/>
        <v>#REF!</v>
      </c>
      <c r="L133" t="e">
        <f ca="1"/>
        <v>#REF!</v>
      </c>
    </row>
    <row r="134" spans="3:12" ht="15.75" customHeight="1">
      <c r="C134">
        <v>132</v>
      </c>
      <c r="D134" t="e">
        <f ca="1"/>
        <v>#REF!</v>
      </c>
      <c r="E134" t="e">
        <f ca="1"/>
        <v>#REF!</v>
      </c>
      <c r="F134" t="e">
        <f ca="1"/>
        <v>#REF!</v>
      </c>
      <c r="G134" t="e">
        <f ca="1"/>
        <v>#REF!</v>
      </c>
      <c r="H134" t="e">
        <f ca="1"/>
        <v>#REF!</v>
      </c>
      <c r="I134" t="e">
        <f ca="1"/>
        <v>#REF!</v>
      </c>
      <c r="J134" t="e">
        <f ca="1"/>
        <v>#REF!</v>
      </c>
      <c r="K134" t="e">
        <f ca="1"/>
        <v>#REF!</v>
      </c>
      <c r="L134" t="e">
        <f ca="1"/>
        <v>#REF!</v>
      </c>
    </row>
    <row r="135" spans="3:12" ht="15.75" customHeight="1">
      <c r="C135">
        <v>133</v>
      </c>
      <c r="D135" t="e">
        <f ca="1"/>
        <v>#REF!</v>
      </c>
      <c r="E135" t="e">
        <f ca="1"/>
        <v>#REF!</v>
      </c>
      <c r="F135" t="e">
        <f ca="1"/>
        <v>#REF!</v>
      </c>
      <c r="G135" t="e">
        <f ca="1"/>
        <v>#REF!</v>
      </c>
      <c r="H135" t="e">
        <f ca="1"/>
        <v>#REF!</v>
      </c>
      <c r="I135" t="e">
        <f ca="1"/>
        <v>#REF!</v>
      </c>
      <c r="J135" t="e">
        <f ca="1"/>
        <v>#REF!</v>
      </c>
      <c r="K135" t="e">
        <f ca="1"/>
        <v>#REF!</v>
      </c>
      <c r="L135" t="e">
        <f ca="1"/>
        <v>#REF!</v>
      </c>
    </row>
    <row r="136" spans="3:12" ht="15.75" customHeight="1">
      <c r="C136">
        <v>134</v>
      </c>
      <c r="D136" t="e">
        <f ca="1"/>
        <v>#REF!</v>
      </c>
      <c r="E136" t="e">
        <f ca="1"/>
        <v>#REF!</v>
      </c>
      <c r="F136" t="e">
        <f ca="1"/>
        <v>#REF!</v>
      </c>
      <c r="G136" t="e">
        <f ca="1"/>
        <v>#REF!</v>
      </c>
      <c r="H136" t="e">
        <f ca="1"/>
        <v>#REF!</v>
      </c>
      <c r="I136" t="e">
        <f ca="1"/>
        <v>#REF!</v>
      </c>
      <c r="J136" t="e">
        <f ca="1"/>
        <v>#REF!</v>
      </c>
      <c r="K136" t="e">
        <f ca="1"/>
        <v>#REF!</v>
      </c>
      <c r="L136" t="e">
        <f ca="1"/>
        <v>#REF!</v>
      </c>
    </row>
    <row r="137" spans="3:12" ht="15.75" customHeight="1">
      <c r="C137">
        <v>135</v>
      </c>
      <c r="D137" t="e">
        <f ca="1"/>
        <v>#REF!</v>
      </c>
      <c r="E137" t="e">
        <f ca="1"/>
        <v>#REF!</v>
      </c>
      <c r="F137" t="e">
        <f ca="1"/>
        <v>#REF!</v>
      </c>
      <c r="G137" t="e">
        <f ca="1"/>
        <v>#REF!</v>
      </c>
      <c r="H137" t="e">
        <f ca="1"/>
        <v>#REF!</v>
      </c>
      <c r="I137" t="e">
        <f ca="1"/>
        <v>#REF!</v>
      </c>
      <c r="J137" t="e">
        <f ca="1"/>
        <v>#REF!</v>
      </c>
      <c r="K137" t="e">
        <f ca="1"/>
        <v>#REF!</v>
      </c>
      <c r="L137" t="e">
        <f ca="1"/>
        <v>#REF!</v>
      </c>
    </row>
    <row r="138" spans="3:12" ht="15.75" customHeight="1">
      <c r="C138">
        <v>136</v>
      </c>
      <c r="D138" t="e">
        <f ca="1"/>
        <v>#REF!</v>
      </c>
      <c r="E138" t="e">
        <f ca="1"/>
        <v>#REF!</v>
      </c>
      <c r="F138" t="e">
        <f ca="1"/>
        <v>#REF!</v>
      </c>
      <c r="G138" t="e">
        <f ca="1"/>
        <v>#REF!</v>
      </c>
      <c r="H138" t="e">
        <f ca="1"/>
        <v>#REF!</v>
      </c>
      <c r="I138" t="e">
        <f ca="1"/>
        <v>#REF!</v>
      </c>
      <c r="J138" t="e">
        <f ca="1"/>
        <v>#REF!</v>
      </c>
      <c r="K138" t="e">
        <f ca="1"/>
        <v>#REF!</v>
      </c>
      <c r="L138" t="e">
        <f ca="1"/>
        <v>#REF!</v>
      </c>
    </row>
    <row r="139" spans="3:12" ht="15.75" customHeight="1">
      <c r="C139">
        <v>137</v>
      </c>
      <c r="D139" t="e">
        <f ca="1"/>
        <v>#REF!</v>
      </c>
      <c r="E139" t="e">
        <f ca="1"/>
        <v>#REF!</v>
      </c>
      <c r="F139" t="e">
        <f ca="1"/>
        <v>#REF!</v>
      </c>
      <c r="G139" t="e">
        <f ca="1"/>
        <v>#REF!</v>
      </c>
      <c r="H139" t="e">
        <f ca="1"/>
        <v>#REF!</v>
      </c>
      <c r="I139" t="e">
        <f ca="1"/>
        <v>#REF!</v>
      </c>
      <c r="J139" t="e">
        <f ca="1"/>
        <v>#REF!</v>
      </c>
      <c r="K139" t="e">
        <f ca="1"/>
        <v>#REF!</v>
      </c>
      <c r="L139" t="e">
        <f ca="1"/>
        <v>#REF!</v>
      </c>
    </row>
    <row r="140" spans="3:12" ht="15.75" customHeight="1">
      <c r="C140">
        <v>138</v>
      </c>
      <c r="D140" t="e">
        <f ca="1"/>
        <v>#REF!</v>
      </c>
      <c r="E140" t="e">
        <f ca="1"/>
        <v>#REF!</v>
      </c>
      <c r="F140" t="e">
        <f ca="1"/>
        <v>#REF!</v>
      </c>
      <c r="G140" t="e">
        <f ca="1"/>
        <v>#REF!</v>
      </c>
      <c r="H140" t="e">
        <f ca="1"/>
        <v>#REF!</v>
      </c>
      <c r="I140" t="e">
        <f ca="1"/>
        <v>#REF!</v>
      </c>
      <c r="J140" t="e">
        <f ca="1"/>
        <v>#REF!</v>
      </c>
      <c r="K140" t="e">
        <f ca="1"/>
        <v>#REF!</v>
      </c>
      <c r="L140" t="e">
        <f ca="1"/>
        <v>#REF!</v>
      </c>
    </row>
    <row r="141" spans="3:12" ht="15.75" customHeight="1">
      <c r="C141">
        <v>139</v>
      </c>
      <c r="D141" t="e">
        <f ca="1"/>
        <v>#REF!</v>
      </c>
      <c r="E141" t="e">
        <f ca="1"/>
        <v>#REF!</v>
      </c>
      <c r="F141" t="e">
        <f ca="1"/>
        <v>#REF!</v>
      </c>
      <c r="G141" t="e">
        <f ca="1"/>
        <v>#REF!</v>
      </c>
      <c r="H141" t="e">
        <f ca="1"/>
        <v>#REF!</v>
      </c>
      <c r="I141" t="e">
        <f ca="1"/>
        <v>#REF!</v>
      </c>
      <c r="J141" t="e">
        <f ca="1"/>
        <v>#REF!</v>
      </c>
      <c r="K141" t="e">
        <f ca="1"/>
        <v>#REF!</v>
      </c>
      <c r="L141" t="e">
        <f ca="1"/>
        <v>#REF!</v>
      </c>
    </row>
    <row r="142" spans="3:12" ht="15.75" customHeight="1">
      <c r="C142">
        <v>140</v>
      </c>
      <c r="D142" t="e">
        <f ca="1"/>
        <v>#REF!</v>
      </c>
      <c r="E142" t="e">
        <f ca="1"/>
        <v>#REF!</v>
      </c>
      <c r="F142" t="e">
        <f ca="1"/>
        <v>#REF!</v>
      </c>
      <c r="G142" t="e">
        <f ca="1"/>
        <v>#REF!</v>
      </c>
      <c r="H142" t="e">
        <f ca="1"/>
        <v>#REF!</v>
      </c>
      <c r="I142" t="e">
        <f ca="1"/>
        <v>#REF!</v>
      </c>
      <c r="J142" t="e">
        <f ca="1"/>
        <v>#REF!</v>
      </c>
      <c r="K142" t="e">
        <f ca="1"/>
        <v>#REF!</v>
      </c>
      <c r="L142" t="e">
        <f ca="1"/>
        <v>#REF!</v>
      </c>
    </row>
    <row r="143" spans="3:12" ht="15.75" customHeight="1">
      <c r="C143">
        <v>141</v>
      </c>
      <c r="D143" t="e">
        <f ca="1"/>
        <v>#REF!</v>
      </c>
      <c r="E143" t="e">
        <f ca="1"/>
        <v>#REF!</v>
      </c>
      <c r="F143" t="e">
        <f ca="1"/>
        <v>#REF!</v>
      </c>
      <c r="G143" t="e">
        <f ca="1"/>
        <v>#REF!</v>
      </c>
      <c r="H143" t="e">
        <f ca="1"/>
        <v>#REF!</v>
      </c>
      <c r="I143" t="e">
        <f ca="1"/>
        <v>#REF!</v>
      </c>
      <c r="J143" t="e">
        <f ca="1"/>
        <v>#REF!</v>
      </c>
      <c r="K143" t="e">
        <f ca="1"/>
        <v>#REF!</v>
      </c>
      <c r="L143" t="e">
        <f ca="1"/>
        <v>#REF!</v>
      </c>
    </row>
    <row r="144" spans="3:12" ht="15.75" customHeight="1">
      <c r="C144">
        <v>142</v>
      </c>
      <c r="D144" t="e">
        <f ca="1"/>
        <v>#REF!</v>
      </c>
      <c r="E144" t="e">
        <f ca="1"/>
        <v>#REF!</v>
      </c>
      <c r="F144" t="e">
        <f ca="1"/>
        <v>#REF!</v>
      </c>
      <c r="G144" t="e">
        <f ca="1"/>
        <v>#REF!</v>
      </c>
      <c r="H144" t="e">
        <f ca="1"/>
        <v>#REF!</v>
      </c>
      <c r="I144" t="e">
        <f ca="1"/>
        <v>#REF!</v>
      </c>
      <c r="J144" t="e">
        <f ca="1"/>
        <v>#REF!</v>
      </c>
      <c r="K144" t="e">
        <f ca="1"/>
        <v>#REF!</v>
      </c>
      <c r="L144" t="e">
        <f ca="1"/>
        <v>#REF!</v>
      </c>
    </row>
    <row r="145" spans="3:12" ht="15.75" customHeight="1">
      <c r="C145">
        <v>143</v>
      </c>
      <c r="D145" t="e">
        <f ca="1"/>
        <v>#REF!</v>
      </c>
      <c r="E145" t="e">
        <f ca="1"/>
        <v>#REF!</v>
      </c>
      <c r="F145" t="e">
        <f ca="1"/>
        <v>#REF!</v>
      </c>
      <c r="G145" t="e">
        <f ca="1"/>
        <v>#REF!</v>
      </c>
      <c r="H145" t="e">
        <f ca="1"/>
        <v>#REF!</v>
      </c>
      <c r="I145" t="e">
        <f ca="1"/>
        <v>#REF!</v>
      </c>
      <c r="J145" t="e">
        <f ca="1"/>
        <v>#REF!</v>
      </c>
      <c r="K145" t="e">
        <f ca="1"/>
        <v>#REF!</v>
      </c>
      <c r="L145" t="e">
        <f ca="1"/>
        <v>#REF!</v>
      </c>
    </row>
    <row r="146" spans="3:12" ht="15.75" customHeight="1">
      <c r="C146">
        <v>144</v>
      </c>
      <c r="D146" t="e">
        <f ca="1"/>
        <v>#REF!</v>
      </c>
      <c r="E146" t="e">
        <f ca="1"/>
        <v>#REF!</v>
      </c>
      <c r="F146" t="e">
        <f ca="1"/>
        <v>#REF!</v>
      </c>
      <c r="G146" t="e">
        <f ca="1"/>
        <v>#REF!</v>
      </c>
      <c r="H146" t="e">
        <f ca="1"/>
        <v>#REF!</v>
      </c>
      <c r="I146" t="e">
        <f ca="1"/>
        <v>#REF!</v>
      </c>
      <c r="J146" t="e">
        <f ca="1"/>
        <v>#REF!</v>
      </c>
      <c r="K146" t="e">
        <f ca="1"/>
        <v>#REF!</v>
      </c>
      <c r="L146" t="e">
        <f ca="1"/>
        <v>#REF!</v>
      </c>
    </row>
    <row r="147" spans="3:12" ht="15.75" customHeight="1">
      <c r="C147">
        <v>145</v>
      </c>
      <c r="D147" t="e">
        <f ca="1"/>
        <v>#REF!</v>
      </c>
      <c r="E147" t="e">
        <f ca="1"/>
        <v>#REF!</v>
      </c>
      <c r="F147" t="e">
        <f ca="1"/>
        <v>#REF!</v>
      </c>
      <c r="G147" t="e">
        <f ca="1"/>
        <v>#REF!</v>
      </c>
      <c r="H147" t="e">
        <f ca="1"/>
        <v>#REF!</v>
      </c>
      <c r="I147" t="e">
        <f ca="1"/>
        <v>#REF!</v>
      </c>
      <c r="J147" t="e">
        <f ca="1"/>
        <v>#REF!</v>
      </c>
      <c r="K147" t="e">
        <f ca="1"/>
        <v>#REF!</v>
      </c>
      <c r="L147" t="e">
        <f ca="1"/>
        <v>#REF!</v>
      </c>
    </row>
    <row r="148" spans="3:12" ht="15.75" customHeight="1">
      <c r="C148">
        <v>146</v>
      </c>
      <c r="D148" t="e">
        <f ca="1"/>
        <v>#REF!</v>
      </c>
      <c r="E148" t="e">
        <f ca="1"/>
        <v>#REF!</v>
      </c>
      <c r="F148" t="e">
        <f ca="1"/>
        <v>#REF!</v>
      </c>
      <c r="G148" t="e">
        <f ca="1"/>
        <v>#REF!</v>
      </c>
      <c r="H148" t="e">
        <f ca="1"/>
        <v>#REF!</v>
      </c>
      <c r="I148" t="e">
        <f ca="1"/>
        <v>#REF!</v>
      </c>
      <c r="J148" t="e">
        <f ca="1"/>
        <v>#REF!</v>
      </c>
      <c r="K148" t="e">
        <f ca="1"/>
        <v>#REF!</v>
      </c>
      <c r="L148" t="e">
        <f ca="1"/>
        <v>#REF!</v>
      </c>
    </row>
    <row r="149" spans="3:12" ht="15.75" customHeight="1">
      <c r="C149">
        <v>147</v>
      </c>
      <c r="D149" t="e">
        <f ca="1"/>
        <v>#REF!</v>
      </c>
      <c r="E149" t="e">
        <f ca="1"/>
        <v>#REF!</v>
      </c>
      <c r="F149" t="e">
        <f ca="1"/>
        <v>#REF!</v>
      </c>
      <c r="G149" t="e">
        <f ca="1"/>
        <v>#REF!</v>
      </c>
      <c r="H149" t="e">
        <f ca="1"/>
        <v>#REF!</v>
      </c>
      <c r="I149" t="e">
        <f ca="1"/>
        <v>#REF!</v>
      </c>
      <c r="J149" t="e">
        <f ca="1"/>
        <v>#REF!</v>
      </c>
      <c r="K149" t="e">
        <f ca="1"/>
        <v>#REF!</v>
      </c>
      <c r="L149" t="e">
        <f ca="1"/>
        <v>#REF!</v>
      </c>
    </row>
    <row r="150" spans="3:12" ht="15.75" customHeight="1">
      <c r="C150">
        <v>148</v>
      </c>
      <c r="D150" t="e">
        <f ca="1"/>
        <v>#REF!</v>
      </c>
      <c r="E150" t="e">
        <f ca="1"/>
        <v>#REF!</v>
      </c>
      <c r="F150" t="e">
        <f ca="1"/>
        <v>#REF!</v>
      </c>
      <c r="G150" t="e">
        <f ca="1"/>
        <v>#REF!</v>
      </c>
      <c r="H150" t="e">
        <f ca="1"/>
        <v>#REF!</v>
      </c>
      <c r="I150" t="e">
        <f ca="1"/>
        <v>#REF!</v>
      </c>
      <c r="J150" t="e">
        <f ca="1"/>
        <v>#REF!</v>
      </c>
      <c r="K150" t="e">
        <f ca="1"/>
        <v>#REF!</v>
      </c>
      <c r="L150" t="e">
        <f ca="1"/>
        <v>#REF!</v>
      </c>
    </row>
    <row r="151" spans="3:12" ht="15.75" customHeight="1">
      <c r="C151">
        <v>149</v>
      </c>
      <c r="D151" t="e">
        <f ca="1"/>
        <v>#REF!</v>
      </c>
      <c r="E151" t="e">
        <f ca="1"/>
        <v>#REF!</v>
      </c>
      <c r="F151" t="e">
        <f ca="1"/>
        <v>#REF!</v>
      </c>
      <c r="G151" t="e">
        <f ca="1"/>
        <v>#REF!</v>
      </c>
      <c r="H151" t="e">
        <f ca="1"/>
        <v>#REF!</v>
      </c>
      <c r="I151" t="e">
        <f ca="1"/>
        <v>#REF!</v>
      </c>
      <c r="J151" t="e">
        <f ca="1"/>
        <v>#REF!</v>
      </c>
      <c r="K151" t="e">
        <f ca="1"/>
        <v>#REF!</v>
      </c>
      <c r="L151" t="e">
        <f ca="1"/>
        <v>#REF!</v>
      </c>
    </row>
    <row r="152" spans="3:12" ht="15.75" customHeight="1">
      <c r="C152">
        <v>150</v>
      </c>
      <c r="D152" t="e">
        <f ca="1"/>
        <v>#REF!</v>
      </c>
      <c r="E152" t="e">
        <f ca="1"/>
        <v>#REF!</v>
      </c>
      <c r="F152" t="e">
        <f ca="1"/>
        <v>#REF!</v>
      </c>
      <c r="G152" t="e">
        <f ca="1"/>
        <v>#REF!</v>
      </c>
      <c r="H152" t="e">
        <f ca="1"/>
        <v>#REF!</v>
      </c>
      <c r="I152" t="e">
        <f ca="1"/>
        <v>#REF!</v>
      </c>
      <c r="J152" t="e">
        <f ca="1"/>
        <v>#REF!</v>
      </c>
      <c r="K152" t="e">
        <f ca="1"/>
        <v>#REF!</v>
      </c>
      <c r="L152" t="e">
        <f ca="1"/>
        <v>#REF!</v>
      </c>
    </row>
    <row r="153" spans="3:12" ht="15.75" customHeight="1">
      <c r="D153" t="e">
        <f ca="1"/>
        <v>#REF!</v>
      </c>
      <c r="E153" t="e">
        <f ca="1"/>
        <v>#REF!</v>
      </c>
      <c r="F153" t="e">
        <f ca="1"/>
        <v>#REF!</v>
      </c>
      <c r="G153" t="e">
        <f ca="1"/>
        <v>#REF!</v>
      </c>
      <c r="H153" t="e">
        <f ca="1"/>
        <v>#REF!</v>
      </c>
      <c r="I153" t="e">
        <f ca="1"/>
        <v>#REF!</v>
      </c>
      <c r="J153" t="e">
        <f ca="1"/>
        <v>#REF!</v>
      </c>
      <c r="K153" t="e">
        <f ca="1"/>
        <v>#REF!</v>
      </c>
      <c r="L153" t="e">
        <f ca="1"/>
        <v>#REF!</v>
      </c>
    </row>
    <row r="154" spans="3:12" ht="15.75" customHeight="1">
      <c r="D154" t="e">
        <f ca="1"/>
        <v>#REF!</v>
      </c>
      <c r="E154" t="e">
        <f ca="1"/>
        <v>#REF!</v>
      </c>
      <c r="F154" t="e">
        <f ca="1"/>
        <v>#REF!</v>
      </c>
      <c r="G154" t="e">
        <f ca="1"/>
        <v>#REF!</v>
      </c>
      <c r="H154" t="e">
        <f ca="1"/>
        <v>#REF!</v>
      </c>
      <c r="I154" t="e">
        <f ca="1"/>
        <v>#REF!</v>
      </c>
      <c r="J154" t="e">
        <f ca="1"/>
        <v>#REF!</v>
      </c>
      <c r="K154" t="e">
        <f ca="1"/>
        <v>#REF!</v>
      </c>
      <c r="L154" t="e">
        <f ca="1"/>
        <v>#REF!</v>
      </c>
    </row>
    <row r="155" spans="3:12" ht="15.75" customHeight="1">
      <c r="D155" t="e">
        <f ca="1"/>
        <v>#REF!</v>
      </c>
      <c r="E155" t="e">
        <f ca="1"/>
        <v>#REF!</v>
      </c>
      <c r="F155" t="e">
        <f ca="1"/>
        <v>#REF!</v>
      </c>
      <c r="G155" t="e">
        <f ca="1"/>
        <v>#REF!</v>
      </c>
      <c r="H155" t="e">
        <f ca="1"/>
        <v>#REF!</v>
      </c>
      <c r="I155" t="e">
        <f ca="1"/>
        <v>#REF!</v>
      </c>
      <c r="J155" t="e">
        <f ca="1"/>
        <v>#REF!</v>
      </c>
      <c r="K155" t="e">
        <f ca="1"/>
        <v>#REF!</v>
      </c>
      <c r="L155" t="e">
        <f ca="1"/>
        <v>#REF!</v>
      </c>
    </row>
    <row r="156" spans="3:12" ht="15.75" customHeight="1">
      <c r="D156" t="e">
        <f ca="1"/>
        <v>#REF!</v>
      </c>
      <c r="E156" t="e">
        <f ca="1"/>
        <v>#REF!</v>
      </c>
      <c r="F156" t="e">
        <f ca="1"/>
        <v>#REF!</v>
      </c>
      <c r="G156" t="e">
        <f ca="1"/>
        <v>#REF!</v>
      </c>
      <c r="H156" t="e">
        <f ca="1"/>
        <v>#REF!</v>
      </c>
      <c r="I156" t="e">
        <f ca="1"/>
        <v>#REF!</v>
      </c>
      <c r="J156" t="e">
        <f ca="1"/>
        <v>#REF!</v>
      </c>
      <c r="K156" t="e">
        <f ca="1"/>
        <v>#REF!</v>
      </c>
      <c r="L156" t="e">
        <f ca="1"/>
        <v>#REF!</v>
      </c>
    </row>
    <row r="157" spans="3:12" ht="15.75" customHeight="1">
      <c r="D157" t="e">
        <f ca="1"/>
        <v>#REF!</v>
      </c>
      <c r="E157" t="e">
        <f ca="1"/>
        <v>#REF!</v>
      </c>
      <c r="F157" t="e">
        <f ca="1"/>
        <v>#REF!</v>
      </c>
      <c r="G157" t="e">
        <f ca="1"/>
        <v>#REF!</v>
      </c>
      <c r="H157" t="e">
        <f ca="1"/>
        <v>#REF!</v>
      </c>
      <c r="I157" t="e">
        <f ca="1"/>
        <v>#REF!</v>
      </c>
      <c r="J157" t="e">
        <f ca="1"/>
        <v>#REF!</v>
      </c>
      <c r="K157" t="e">
        <f ca="1"/>
        <v>#REF!</v>
      </c>
      <c r="L157" t="e">
        <f ca="1"/>
        <v>#REF!</v>
      </c>
    </row>
    <row r="158" spans="3:12" ht="15.75" customHeight="1">
      <c r="D158" t="e">
        <f ca="1"/>
        <v>#REF!</v>
      </c>
      <c r="E158" t="e">
        <f ca="1"/>
        <v>#REF!</v>
      </c>
      <c r="F158" t="e">
        <f ca="1"/>
        <v>#REF!</v>
      </c>
      <c r="G158" t="e">
        <f ca="1"/>
        <v>#REF!</v>
      </c>
      <c r="H158" t="e">
        <f ca="1"/>
        <v>#REF!</v>
      </c>
      <c r="I158" t="e">
        <f ca="1"/>
        <v>#REF!</v>
      </c>
      <c r="J158" t="e">
        <f ca="1"/>
        <v>#REF!</v>
      </c>
      <c r="K158" t="e">
        <f ca="1"/>
        <v>#REF!</v>
      </c>
      <c r="L158" t="e">
        <f ca="1"/>
        <v>#REF!</v>
      </c>
    </row>
    <row r="159" spans="3:12" ht="15.75" customHeight="1">
      <c r="D159" t="e">
        <f ca="1"/>
        <v>#REF!</v>
      </c>
      <c r="E159" t="e">
        <f ca="1"/>
        <v>#REF!</v>
      </c>
      <c r="F159" t="e">
        <f ca="1"/>
        <v>#REF!</v>
      </c>
      <c r="G159" t="e">
        <f ca="1"/>
        <v>#REF!</v>
      </c>
      <c r="H159" t="e">
        <f ca="1"/>
        <v>#REF!</v>
      </c>
      <c r="I159" t="e">
        <f ca="1"/>
        <v>#REF!</v>
      </c>
      <c r="J159" t="e">
        <f ca="1"/>
        <v>#REF!</v>
      </c>
      <c r="K159" t="e">
        <f ca="1"/>
        <v>#REF!</v>
      </c>
      <c r="L159" t="e">
        <f ca="1"/>
        <v>#REF!</v>
      </c>
    </row>
    <row r="160" spans="3:12" ht="15.75" customHeight="1">
      <c r="D160" t="e">
        <f ca="1"/>
        <v>#REF!</v>
      </c>
      <c r="E160" t="e">
        <f ca="1"/>
        <v>#REF!</v>
      </c>
      <c r="F160" t="e">
        <f ca="1"/>
        <v>#REF!</v>
      </c>
      <c r="G160" t="e">
        <f ca="1"/>
        <v>#REF!</v>
      </c>
      <c r="H160" t="e">
        <f ca="1"/>
        <v>#REF!</v>
      </c>
      <c r="I160" t="e">
        <f ca="1"/>
        <v>#REF!</v>
      </c>
      <c r="J160" t="e">
        <f ca="1"/>
        <v>#REF!</v>
      </c>
      <c r="K160" t="e">
        <f ca="1"/>
        <v>#REF!</v>
      </c>
      <c r="L160" t="e">
        <f ca="1"/>
        <v>#REF!</v>
      </c>
    </row>
    <row r="161" spans="4:12" ht="15.75" customHeight="1">
      <c r="D161" t="e">
        <f ca="1"/>
        <v>#REF!</v>
      </c>
      <c r="E161" t="e">
        <f ca="1"/>
        <v>#REF!</v>
      </c>
      <c r="F161" t="e">
        <f ca="1"/>
        <v>#REF!</v>
      </c>
      <c r="G161" t="e">
        <f ca="1"/>
        <v>#REF!</v>
      </c>
      <c r="H161" t="e">
        <f ca="1"/>
        <v>#REF!</v>
      </c>
      <c r="I161" t="e">
        <f ca="1"/>
        <v>#REF!</v>
      </c>
      <c r="J161" t="e">
        <f ca="1"/>
        <v>#REF!</v>
      </c>
      <c r="K161" t="e">
        <f ca="1"/>
        <v>#REF!</v>
      </c>
      <c r="L161" t="e">
        <f ca="1"/>
        <v>#REF!</v>
      </c>
    </row>
    <row r="162" spans="4:12" ht="15.75" customHeight="1">
      <c r="D162" t="e">
        <f ca="1"/>
        <v>#REF!</v>
      </c>
      <c r="E162" t="e">
        <f ca="1"/>
        <v>#REF!</v>
      </c>
      <c r="F162" t="e">
        <f ca="1"/>
        <v>#REF!</v>
      </c>
      <c r="G162" t="e">
        <f ca="1"/>
        <v>#REF!</v>
      </c>
      <c r="H162" t="e">
        <f ca="1"/>
        <v>#REF!</v>
      </c>
      <c r="I162" t="e">
        <f ca="1"/>
        <v>#REF!</v>
      </c>
      <c r="J162" t="e">
        <f ca="1"/>
        <v>#REF!</v>
      </c>
      <c r="K162" t="e">
        <f ca="1"/>
        <v>#REF!</v>
      </c>
      <c r="L162" t="e">
        <f ca="1"/>
        <v>#REF!</v>
      </c>
    </row>
    <row r="163" spans="4:12" ht="15.75" customHeight="1">
      <c r="D163" t="e">
        <f ca="1"/>
        <v>#REF!</v>
      </c>
      <c r="E163" t="e">
        <f ca="1"/>
        <v>#REF!</v>
      </c>
      <c r="F163" t="e">
        <f ca="1"/>
        <v>#REF!</v>
      </c>
      <c r="G163" t="e">
        <f ca="1"/>
        <v>#REF!</v>
      </c>
      <c r="H163" t="e">
        <f ca="1"/>
        <v>#REF!</v>
      </c>
      <c r="I163" t="e">
        <f ca="1"/>
        <v>#REF!</v>
      </c>
      <c r="J163" t="e">
        <f ca="1"/>
        <v>#REF!</v>
      </c>
      <c r="K163" t="e">
        <f ca="1"/>
        <v>#REF!</v>
      </c>
      <c r="L163" t="e">
        <f ca="1"/>
        <v>#REF!</v>
      </c>
    </row>
    <row r="164" spans="4:12" ht="15.75" customHeight="1">
      <c r="D164" t="e">
        <f ca="1"/>
        <v>#REF!</v>
      </c>
      <c r="E164" t="e">
        <f ca="1"/>
        <v>#REF!</v>
      </c>
      <c r="F164" t="e">
        <f ca="1"/>
        <v>#REF!</v>
      </c>
      <c r="G164" t="e">
        <f ca="1"/>
        <v>#REF!</v>
      </c>
      <c r="H164" t="e">
        <f ca="1"/>
        <v>#REF!</v>
      </c>
      <c r="I164" t="e">
        <f ca="1"/>
        <v>#REF!</v>
      </c>
      <c r="J164" t="e">
        <f ca="1"/>
        <v>#REF!</v>
      </c>
      <c r="K164" t="e">
        <f ca="1"/>
        <v>#REF!</v>
      </c>
      <c r="L164" t="e">
        <f ca="1"/>
        <v>#REF!</v>
      </c>
    </row>
    <row r="165" spans="4:12" ht="15.75" customHeight="1">
      <c r="D165" t="e">
        <f ca="1"/>
        <v>#REF!</v>
      </c>
      <c r="E165" t="e">
        <f ca="1"/>
        <v>#REF!</v>
      </c>
      <c r="F165" t="e">
        <f ca="1"/>
        <v>#REF!</v>
      </c>
      <c r="G165" t="e">
        <f ca="1"/>
        <v>#REF!</v>
      </c>
      <c r="H165" t="e">
        <f ca="1"/>
        <v>#REF!</v>
      </c>
      <c r="I165" t="e">
        <f ca="1"/>
        <v>#REF!</v>
      </c>
      <c r="J165" t="e">
        <f ca="1"/>
        <v>#REF!</v>
      </c>
      <c r="K165" t="e">
        <f ca="1"/>
        <v>#REF!</v>
      </c>
      <c r="L165" t="e">
        <f ca="1"/>
        <v>#REF!</v>
      </c>
    </row>
    <row r="166" spans="4:12" ht="15.75" customHeight="1">
      <c r="D166" t="e">
        <f ca="1"/>
        <v>#REF!</v>
      </c>
      <c r="E166" t="e">
        <f ca="1"/>
        <v>#REF!</v>
      </c>
      <c r="F166" t="e">
        <f ca="1"/>
        <v>#REF!</v>
      </c>
      <c r="G166" t="e">
        <f ca="1"/>
        <v>#REF!</v>
      </c>
      <c r="H166" t="e">
        <f ca="1"/>
        <v>#REF!</v>
      </c>
      <c r="I166" t="e">
        <f ca="1"/>
        <v>#REF!</v>
      </c>
      <c r="J166" t="e">
        <f ca="1"/>
        <v>#REF!</v>
      </c>
      <c r="K166" t="e">
        <f ca="1"/>
        <v>#REF!</v>
      </c>
      <c r="L166" t="e">
        <f ca="1"/>
        <v>#REF!</v>
      </c>
    </row>
    <row r="167" spans="4:12" ht="15.75" customHeight="1">
      <c r="D167" t="e">
        <f ca="1"/>
        <v>#REF!</v>
      </c>
      <c r="E167" t="e">
        <f ca="1"/>
        <v>#REF!</v>
      </c>
      <c r="F167" t="e">
        <f ca="1"/>
        <v>#REF!</v>
      </c>
      <c r="G167" t="e">
        <f ca="1"/>
        <v>#REF!</v>
      </c>
      <c r="H167" t="e">
        <f ca="1"/>
        <v>#REF!</v>
      </c>
      <c r="I167" t="e">
        <f ca="1"/>
        <v>#REF!</v>
      </c>
      <c r="J167" t="e">
        <f ca="1"/>
        <v>#REF!</v>
      </c>
      <c r="K167" t="e">
        <f ca="1"/>
        <v>#REF!</v>
      </c>
      <c r="L167" t="e">
        <f ca="1"/>
        <v>#REF!</v>
      </c>
    </row>
    <row r="168" spans="4:12" ht="15.75" customHeight="1">
      <c r="D168" t="e">
        <f ca="1"/>
        <v>#REF!</v>
      </c>
      <c r="E168" t="e">
        <f ca="1"/>
        <v>#REF!</v>
      </c>
      <c r="F168" t="e">
        <f ca="1"/>
        <v>#REF!</v>
      </c>
      <c r="G168" t="e">
        <f ca="1"/>
        <v>#REF!</v>
      </c>
      <c r="H168" t="e">
        <f ca="1"/>
        <v>#REF!</v>
      </c>
      <c r="I168" t="e">
        <f ca="1"/>
        <v>#REF!</v>
      </c>
      <c r="J168" t="e">
        <f ca="1"/>
        <v>#REF!</v>
      </c>
      <c r="K168" t="e">
        <f ca="1"/>
        <v>#REF!</v>
      </c>
      <c r="L168" t="e">
        <f ca="1"/>
        <v>#REF!</v>
      </c>
    </row>
    <row r="169" spans="4:12" ht="15.75" customHeight="1">
      <c r="D169" t="e">
        <f ca="1"/>
        <v>#REF!</v>
      </c>
      <c r="E169" t="e">
        <f ca="1"/>
        <v>#REF!</v>
      </c>
      <c r="F169" t="e">
        <f ca="1"/>
        <v>#REF!</v>
      </c>
      <c r="G169" t="e">
        <f ca="1"/>
        <v>#REF!</v>
      </c>
      <c r="H169" t="e">
        <f ca="1"/>
        <v>#REF!</v>
      </c>
      <c r="I169" t="e">
        <f ca="1"/>
        <v>#REF!</v>
      </c>
      <c r="J169" t="e">
        <f ca="1"/>
        <v>#REF!</v>
      </c>
      <c r="K169" t="e">
        <f ca="1"/>
        <v>#REF!</v>
      </c>
      <c r="L169" t="e">
        <f ca="1"/>
        <v>#REF!</v>
      </c>
    </row>
    <row r="170" spans="4:12" ht="15.75" customHeight="1">
      <c r="D170" t="e">
        <f ca="1"/>
        <v>#REF!</v>
      </c>
      <c r="E170" t="e">
        <f ca="1"/>
        <v>#REF!</v>
      </c>
      <c r="F170" t="e">
        <f ca="1"/>
        <v>#REF!</v>
      </c>
      <c r="G170" t="e">
        <f ca="1"/>
        <v>#REF!</v>
      </c>
      <c r="H170" t="e">
        <f ca="1"/>
        <v>#REF!</v>
      </c>
      <c r="I170" t="e">
        <f ca="1"/>
        <v>#REF!</v>
      </c>
      <c r="J170" t="e">
        <f ca="1"/>
        <v>#REF!</v>
      </c>
      <c r="K170" t="e">
        <f ca="1"/>
        <v>#REF!</v>
      </c>
      <c r="L170" t="e">
        <f ca="1"/>
        <v>#REF!</v>
      </c>
    </row>
    <row r="171" spans="4:12" ht="15.75" customHeight="1">
      <c r="D171" t="e">
        <f ca="1"/>
        <v>#REF!</v>
      </c>
      <c r="E171" t="e">
        <f ca="1"/>
        <v>#REF!</v>
      </c>
      <c r="F171" t="e">
        <f ca="1"/>
        <v>#REF!</v>
      </c>
      <c r="G171" t="e">
        <f ca="1"/>
        <v>#REF!</v>
      </c>
      <c r="H171" t="e">
        <f ca="1"/>
        <v>#REF!</v>
      </c>
      <c r="I171" t="e">
        <f ca="1"/>
        <v>#REF!</v>
      </c>
      <c r="J171" t="e">
        <f ca="1"/>
        <v>#REF!</v>
      </c>
      <c r="K171" t="e">
        <f ca="1"/>
        <v>#REF!</v>
      </c>
      <c r="L171" t="e">
        <f ca="1"/>
        <v>#REF!</v>
      </c>
    </row>
    <row r="172" spans="4:12" ht="15.75" customHeight="1">
      <c r="D172" t="e">
        <f ca="1"/>
        <v>#REF!</v>
      </c>
      <c r="E172" t="e">
        <f ca="1"/>
        <v>#REF!</v>
      </c>
      <c r="F172" t="e">
        <f ca="1"/>
        <v>#REF!</v>
      </c>
      <c r="G172" t="e">
        <f ca="1"/>
        <v>#REF!</v>
      </c>
      <c r="H172" t="e">
        <f ca="1"/>
        <v>#REF!</v>
      </c>
      <c r="I172" t="e">
        <f ca="1"/>
        <v>#REF!</v>
      </c>
      <c r="J172" t="e">
        <f ca="1"/>
        <v>#REF!</v>
      </c>
      <c r="K172" t="e">
        <f ca="1"/>
        <v>#REF!</v>
      </c>
      <c r="L172" t="e">
        <f ca="1"/>
        <v>#REF!</v>
      </c>
    </row>
    <row r="173" spans="4:12" ht="15.75" customHeight="1">
      <c r="D173" t="e">
        <f ca="1"/>
        <v>#REF!</v>
      </c>
      <c r="E173" t="e">
        <f ca="1"/>
        <v>#REF!</v>
      </c>
      <c r="F173" t="e">
        <f ca="1"/>
        <v>#REF!</v>
      </c>
      <c r="G173" t="e">
        <f ca="1"/>
        <v>#REF!</v>
      </c>
      <c r="H173" t="e">
        <f ca="1"/>
        <v>#REF!</v>
      </c>
      <c r="I173" t="e">
        <f ca="1"/>
        <v>#REF!</v>
      </c>
      <c r="J173" t="e">
        <f ca="1"/>
        <v>#REF!</v>
      </c>
      <c r="K173" t="e">
        <f ca="1"/>
        <v>#REF!</v>
      </c>
      <c r="L173" t="e">
        <f ca="1"/>
        <v>#REF!</v>
      </c>
    </row>
    <row r="174" spans="4:12" ht="15.75" customHeight="1">
      <c r="D174" t="e">
        <f ca="1"/>
        <v>#REF!</v>
      </c>
      <c r="E174" t="e">
        <f ca="1"/>
        <v>#REF!</v>
      </c>
      <c r="F174" t="e">
        <f ca="1"/>
        <v>#REF!</v>
      </c>
      <c r="G174" t="e">
        <f ca="1"/>
        <v>#REF!</v>
      </c>
      <c r="H174" t="e">
        <f ca="1"/>
        <v>#REF!</v>
      </c>
      <c r="I174" t="e">
        <f ca="1"/>
        <v>#REF!</v>
      </c>
      <c r="J174" t="e">
        <f ca="1"/>
        <v>#REF!</v>
      </c>
      <c r="K174" t="e">
        <f ca="1"/>
        <v>#REF!</v>
      </c>
      <c r="L174" t="e">
        <f ca="1"/>
        <v>#REF!</v>
      </c>
    </row>
    <row r="175" spans="4:12" ht="15.75" customHeight="1">
      <c r="D175" t="e">
        <f ca="1"/>
        <v>#REF!</v>
      </c>
      <c r="E175" t="e">
        <f ca="1"/>
        <v>#REF!</v>
      </c>
      <c r="F175" t="e">
        <f ca="1"/>
        <v>#REF!</v>
      </c>
      <c r="G175" t="e">
        <f ca="1"/>
        <v>#REF!</v>
      </c>
      <c r="H175" t="e">
        <f ca="1"/>
        <v>#REF!</v>
      </c>
      <c r="I175" t="e">
        <f ca="1"/>
        <v>#REF!</v>
      </c>
      <c r="J175" t="e">
        <f ca="1"/>
        <v>#REF!</v>
      </c>
      <c r="K175" t="e">
        <f ca="1"/>
        <v>#REF!</v>
      </c>
      <c r="L175" t="e">
        <f ca="1"/>
        <v>#REF!</v>
      </c>
    </row>
    <row r="176" spans="4:12" ht="15.75" customHeight="1">
      <c r="D176" t="e">
        <f ca="1"/>
        <v>#REF!</v>
      </c>
      <c r="E176" t="e">
        <f ca="1"/>
        <v>#REF!</v>
      </c>
      <c r="F176" t="e">
        <f ca="1"/>
        <v>#REF!</v>
      </c>
      <c r="G176" t="e">
        <f ca="1"/>
        <v>#REF!</v>
      </c>
      <c r="H176" t="e">
        <f ca="1"/>
        <v>#REF!</v>
      </c>
      <c r="I176" t="e">
        <f ca="1"/>
        <v>#REF!</v>
      </c>
      <c r="J176" t="e">
        <f ca="1"/>
        <v>#REF!</v>
      </c>
      <c r="K176" t="e">
        <f ca="1"/>
        <v>#REF!</v>
      </c>
      <c r="L176" t="e">
        <f ca="1"/>
        <v>#REF!</v>
      </c>
    </row>
    <row r="177" spans="4:12" ht="15.75" customHeight="1">
      <c r="D177" t="e">
        <f ca="1"/>
        <v>#REF!</v>
      </c>
      <c r="E177" t="e">
        <f ca="1"/>
        <v>#REF!</v>
      </c>
      <c r="F177" t="e">
        <f ca="1"/>
        <v>#REF!</v>
      </c>
      <c r="G177" t="e">
        <f ca="1"/>
        <v>#REF!</v>
      </c>
      <c r="H177" t="e">
        <f ca="1"/>
        <v>#REF!</v>
      </c>
      <c r="I177" t="e">
        <f ca="1"/>
        <v>#REF!</v>
      </c>
      <c r="J177" t="e">
        <f ca="1"/>
        <v>#REF!</v>
      </c>
      <c r="K177" t="e">
        <f ca="1"/>
        <v>#REF!</v>
      </c>
      <c r="L177" t="e">
        <f ca="1"/>
        <v>#REF!</v>
      </c>
    </row>
    <row r="178" spans="4:12" ht="15.75" customHeight="1">
      <c r="D178" t="e">
        <f ca="1"/>
        <v>#REF!</v>
      </c>
      <c r="E178" t="e">
        <f ca="1"/>
        <v>#REF!</v>
      </c>
      <c r="F178" t="e">
        <f ca="1"/>
        <v>#REF!</v>
      </c>
      <c r="G178" t="e">
        <f ca="1"/>
        <v>#REF!</v>
      </c>
      <c r="H178" t="e">
        <f ca="1"/>
        <v>#REF!</v>
      </c>
      <c r="I178" t="e">
        <f ca="1"/>
        <v>#REF!</v>
      </c>
      <c r="J178" t="e">
        <f ca="1"/>
        <v>#REF!</v>
      </c>
      <c r="K178" t="e">
        <f ca="1"/>
        <v>#REF!</v>
      </c>
      <c r="L178" t="e">
        <f ca="1"/>
        <v>#REF!</v>
      </c>
    </row>
    <row r="179" spans="4:12" ht="15.75" customHeight="1">
      <c r="D179" t="e">
        <f ca="1"/>
        <v>#REF!</v>
      </c>
      <c r="E179" t="e">
        <f ca="1"/>
        <v>#REF!</v>
      </c>
      <c r="F179" t="e">
        <f ca="1"/>
        <v>#REF!</v>
      </c>
      <c r="G179" t="e">
        <f ca="1"/>
        <v>#REF!</v>
      </c>
      <c r="H179" t="e">
        <f ca="1"/>
        <v>#REF!</v>
      </c>
      <c r="I179" t="e">
        <f ca="1"/>
        <v>#REF!</v>
      </c>
      <c r="J179" t="e">
        <f ca="1"/>
        <v>#REF!</v>
      </c>
      <c r="K179" t="e">
        <f ca="1"/>
        <v>#REF!</v>
      </c>
      <c r="L179" t="e">
        <f ca="1"/>
        <v>#REF!</v>
      </c>
    </row>
    <row r="180" spans="4:12" ht="15.75" customHeight="1">
      <c r="D180" t="e">
        <f ca="1"/>
        <v>#REF!</v>
      </c>
      <c r="E180" t="e">
        <f ca="1"/>
        <v>#REF!</v>
      </c>
      <c r="F180" t="e">
        <f ca="1"/>
        <v>#REF!</v>
      </c>
      <c r="G180" t="e">
        <f ca="1"/>
        <v>#REF!</v>
      </c>
      <c r="H180" t="e">
        <f ca="1"/>
        <v>#REF!</v>
      </c>
      <c r="I180" t="e">
        <f ca="1"/>
        <v>#REF!</v>
      </c>
      <c r="J180" t="e">
        <f ca="1"/>
        <v>#REF!</v>
      </c>
      <c r="K180" t="e">
        <f ca="1"/>
        <v>#REF!</v>
      </c>
      <c r="L180" t="e">
        <f ca="1"/>
        <v>#REF!</v>
      </c>
    </row>
    <row r="181" spans="4:12" ht="15.75" customHeight="1">
      <c r="D181" t="e">
        <f ca="1"/>
        <v>#REF!</v>
      </c>
      <c r="E181" t="e">
        <f ca="1"/>
        <v>#REF!</v>
      </c>
      <c r="F181" t="e">
        <f ca="1"/>
        <v>#REF!</v>
      </c>
      <c r="G181" t="e">
        <f ca="1"/>
        <v>#REF!</v>
      </c>
      <c r="H181" t="e">
        <f ca="1"/>
        <v>#REF!</v>
      </c>
      <c r="I181" t="e">
        <f ca="1"/>
        <v>#REF!</v>
      </c>
      <c r="J181" t="e">
        <f ca="1"/>
        <v>#REF!</v>
      </c>
      <c r="K181" t="e">
        <f ca="1"/>
        <v>#REF!</v>
      </c>
      <c r="L181" t="e">
        <f ca="1"/>
        <v>#REF!</v>
      </c>
    </row>
    <row r="182" spans="4:12" ht="15.75" customHeight="1">
      <c r="D182" t="e">
        <f ca="1"/>
        <v>#REF!</v>
      </c>
      <c r="E182" t="e">
        <f ca="1"/>
        <v>#REF!</v>
      </c>
      <c r="F182" t="e">
        <f ca="1"/>
        <v>#REF!</v>
      </c>
      <c r="G182" t="e">
        <f ca="1"/>
        <v>#REF!</v>
      </c>
      <c r="H182" t="e">
        <f ca="1"/>
        <v>#REF!</v>
      </c>
      <c r="I182" t="e">
        <f ca="1"/>
        <v>#REF!</v>
      </c>
      <c r="J182" t="e">
        <f ca="1"/>
        <v>#REF!</v>
      </c>
      <c r="K182" t="e">
        <f ca="1"/>
        <v>#REF!</v>
      </c>
      <c r="L182" t="e">
        <f ca="1"/>
        <v>#REF!</v>
      </c>
    </row>
    <row r="183" spans="4:12" ht="15.75" customHeight="1">
      <c r="D183" t="e">
        <f ca="1"/>
        <v>#REF!</v>
      </c>
      <c r="E183" t="e">
        <f ca="1"/>
        <v>#REF!</v>
      </c>
      <c r="F183" t="e">
        <f ca="1"/>
        <v>#REF!</v>
      </c>
      <c r="G183" t="e">
        <f ca="1"/>
        <v>#REF!</v>
      </c>
      <c r="H183" t="e">
        <f ca="1"/>
        <v>#REF!</v>
      </c>
      <c r="I183" t="e">
        <f ca="1"/>
        <v>#REF!</v>
      </c>
      <c r="J183" t="e">
        <f ca="1"/>
        <v>#REF!</v>
      </c>
      <c r="K183" t="e">
        <f ca="1"/>
        <v>#REF!</v>
      </c>
      <c r="L183" t="e">
        <f ca="1"/>
        <v>#REF!</v>
      </c>
    </row>
    <row r="184" spans="4:12" ht="15.75" customHeight="1">
      <c r="D184" t="e">
        <f ca="1"/>
        <v>#REF!</v>
      </c>
      <c r="E184" t="e">
        <f ca="1"/>
        <v>#REF!</v>
      </c>
      <c r="F184" t="e">
        <f ca="1"/>
        <v>#REF!</v>
      </c>
      <c r="G184" t="e">
        <f ca="1"/>
        <v>#REF!</v>
      </c>
      <c r="H184" t="e">
        <f ca="1"/>
        <v>#REF!</v>
      </c>
      <c r="I184" t="e">
        <f ca="1"/>
        <v>#REF!</v>
      </c>
      <c r="J184" t="e">
        <f ca="1"/>
        <v>#REF!</v>
      </c>
      <c r="K184" t="e">
        <f ca="1"/>
        <v>#REF!</v>
      </c>
      <c r="L184" t="e">
        <f ca="1"/>
        <v>#REF!</v>
      </c>
    </row>
    <row r="185" spans="4:12" ht="15.75" customHeight="1">
      <c r="D185" t="e">
        <f ca="1"/>
        <v>#REF!</v>
      </c>
      <c r="E185" t="e">
        <f ca="1"/>
        <v>#REF!</v>
      </c>
      <c r="F185" t="e">
        <f ca="1"/>
        <v>#REF!</v>
      </c>
      <c r="G185" t="e">
        <f ca="1"/>
        <v>#REF!</v>
      </c>
      <c r="H185" t="e">
        <f ca="1"/>
        <v>#REF!</v>
      </c>
      <c r="I185" t="e">
        <f ca="1"/>
        <v>#REF!</v>
      </c>
      <c r="J185" t="e">
        <f ca="1"/>
        <v>#REF!</v>
      </c>
      <c r="K185" t="e">
        <f ca="1"/>
        <v>#REF!</v>
      </c>
      <c r="L185" t="e">
        <f ca="1"/>
        <v>#REF!</v>
      </c>
    </row>
    <row r="186" spans="4:12" ht="15.75" customHeight="1">
      <c r="D186" t="e">
        <f ca="1"/>
        <v>#REF!</v>
      </c>
      <c r="E186" t="e">
        <f ca="1"/>
        <v>#REF!</v>
      </c>
      <c r="F186" t="e">
        <f ca="1"/>
        <v>#REF!</v>
      </c>
      <c r="G186" t="e">
        <f ca="1"/>
        <v>#REF!</v>
      </c>
      <c r="H186" t="e">
        <f ca="1"/>
        <v>#REF!</v>
      </c>
      <c r="I186" t="e">
        <f ca="1"/>
        <v>#REF!</v>
      </c>
      <c r="J186" t="e">
        <f ca="1"/>
        <v>#REF!</v>
      </c>
      <c r="K186" t="e">
        <f ca="1"/>
        <v>#REF!</v>
      </c>
      <c r="L186" t="e">
        <f ca="1"/>
        <v>#REF!</v>
      </c>
    </row>
    <row r="187" spans="4:12" ht="15.75" customHeight="1">
      <c r="D187" t="e">
        <f ca="1"/>
        <v>#REF!</v>
      </c>
      <c r="E187" t="e">
        <f ca="1"/>
        <v>#REF!</v>
      </c>
      <c r="F187" t="e">
        <f ca="1"/>
        <v>#REF!</v>
      </c>
      <c r="G187" t="e">
        <f ca="1"/>
        <v>#REF!</v>
      </c>
      <c r="H187" t="e">
        <f ca="1"/>
        <v>#REF!</v>
      </c>
      <c r="I187" t="e">
        <f ca="1"/>
        <v>#REF!</v>
      </c>
      <c r="J187" t="e">
        <f ca="1"/>
        <v>#REF!</v>
      </c>
      <c r="K187" t="e">
        <f ca="1"/>
        <v>#REF!</v>
      </c>
      <c r="L187" t="e">
        <f ca="1"/>
        <v>#REF!</v>
      </c>
    </row>
    <row r="188" spans="4:12" ht="15.75" customHeight="1">
      <c r="D188" t="e">
        <f ca="1"/>
        <v>#REF!</v>
      </c>
      <c r="E188" t="e">
        <f ca="1"/>
        <v>#REF!</v>
      </c>
      <c r="F188" t="e">
        <f ca="1"/>
        <v>#REF!</v>
      </c>
      <c r="G188" t="e">
        <f ca="1"/>
        <v>#REF!</v>
      </c>
      <c r="H188" t="e">
        <f ca="1"/>
        <v>#REF!</v>
      </c>
      <c r="I188" t="e">
        <f ca="1"/>
        <v>#REF!</v>
      </c>
      <c r="J188" t="e">
        <f ca="1"/>
        <v>#REF!</v>
      </c>
      <c r="K188" t="e">
        <f ca="1"/>
        <v>#REF!</v>
      </c>
      <c r="L188" t="e">
        <f ca="1"/>
        <v>#REF!</v>
      </c>
    </row>
    <row r="189" spans="4:12" ht="15.75" customHeight="1">
      <c r="D189" t="e">
        <f ca="1"/>
        <v>#REF!</v>
      </c>
      <c r="E189" t="e">
        <f ca="1"/>
        <v>#REF!</v>
      </c>
      <c r="F189" t="e">
        <f ca="1"/>
        <v>#REF!</v>
      </c>
      <c r="G189" t="e">
        <f ca="1"/>
        <v>#REF!</v>
      </c>
      <c r="H189" t="e">
        <f ca="1"/>
        <v>#REF!</v>
      </c>
      <c r="I189" t="e">
        <f ca="1"/>
        <v>#REF!</v>
      </c>
      <c r="J189" t="e">
        <f ca="1"/>
        <v>#REF!</v>
      </c>
      <c r="K189" t="e">
        <f ca="1"/>
        <v>#REF!</v>
      </c>
      <c r="L189" t="e">
        <f ca="1"/>
        <v>#REF!</v>
      </c>
    </row>
    <row r="190" spans="4:12" ht="15.75" customHeight="1">
      <c r="D190" t="e">
        <f ca="1"/>
        <v>#REF!</v>
      </c>
      <c r="E190" t="e">
        <f ca="1"/>
        <v>#REF!</v>
      </c>
      <c r="F190" t="e">
        <f ca="1"/>
        <v>#REF!</v>
      </c>
      <c r="G190" t="e">
        <f ca="1"/>
        <v>#REF!</v>
      </c>
      <c r="H190" t="e">
        <f ca="1"/>
        <v>#REF!</v>
      </c>
      <c r="I190" t="e">
        <f ca="1"/>
        <v>#REF!</v>
      </c>
      <c r="J190" t="e">
        <f ca="1"/>
        <v>#REF!</v>
      </c>
      <c r="K190" t="e">
        <f ca="1"/>
        <v>#REF!</v>
      </c>
      <c r="L190" t="e">
        <f ca="1"/>
        <v>#REF!</v>
      </c>
    </row>
    <row r="191" spans="4:12" ht="15.75" customHeight="1">
      <c r="D191" t="e">
        <f ca="1"/>
        <v>#REF!</v>
      </c>
      <c r="E191" t="e">
        <f ca="1"/>
        <v>#REF!</v>
      </c>
      <c r="F191" t="e">
        <f ca="1"/>
        <v>#REF!</v>
      </c>
      <c r="G191" t="e">
        <f ca="1"/>
        <v>#REF!</v>
      </c>
      <c r="H191" t="e">
        <f ca="1"/>
        <v>#REF!</v>
      </c>
      <c r="I191" t="e">
        <f ca="1"/>
        <v>#REF!</v>
      </c>
      <c r="J191" t="e">
        <f ca="1"/>
        <v>#REF!</v>
      </c>
      <c r="K191" t="e">
        <f ca="1"/>
        <v>#REF!</v>
      </c>
      <c r="L191" t="e">
        <f ca="1"/>
        <v>#REF!</v>
      </c>
    </row>
    <row r="192" spans="4:12" ht="15.75" customHeight="1">
      <c r="D192" t="e">
        <f ca="1"/>
        <v>#REF!</v>
      </c>
      <c r="E192" t="e">
        <f ca="1"/>
        <v>#REF!</v>
      </c>
      <c r="F192" t="e">
        <f ca="1"/>
        <v>#REF!</v>
      </c>
      <c r="G192" t="e">
        <f ca="1"/>
        <v>#REF!</v>
      </c>
      <c r="H192" t="e">
        <f ca="1"/>
        <v>#REF!</v>
      </c>
      <c r="I192" t="e">
        <f ca="1"/>
        <v>#REF!</v>
      </c>
      <c r="J192" t="e">
        <f ca="1"/>
        <v>#REF!</v>
      </c>
      <c r="K192" t="e">
        <f ca="1"/>
        <v>#REF!</v>
      </c>
      <c r="L192" t="e">
        <f ca="1"/>
        <v>#REF!</v>
      </c>
    </row>
    <row r="193" spans="4:12" ht="15.75" customHeight="1">
      <c r="D193" t="e">
        <f ca="1"/>
        <v>#REF!</v>
      </c>
      <c r="E193" t="e">
        <f ca="1"/>
        <v>#REF!</v>
      </c>
      <c r="F193" t="e">
        <f ca="1"/>
        <v>#REF!</v>
      </c>
      <c r="G193" t="e">
        <f ca="1"/>
        <v>#REF!</v>
      </c>
      <c r="H193" t="e">
        <f ca="1"/>
        <v>#REF!</v>
      </c>
      <c r="I193" t="e">
        <f ca="1"/>
        <v>#REF!</v>
      </c>
      <c r="J193" t="e">
        <f ca="1"/>
        <v>#REF!</v>
      </c>
      <c r="K193" t="e">
        <f ca="1"/>
        <v>#REF!</v>
      </c>
      <c r="L193" t="e">
        <f ca="1"/>
        <v>#REF!</v>
      </c>
    </row>
    <row r="194" spans="4:12" ht="15.75" customHeight="1">
      <c r="D194" t="e">
        <f ca="1"/>
        <v>#REF!</v>
      </c>
      <c r="E194" t="e">
        <f ca="1"/>
        <v>#REF!</v>
      </c>
      <c r="F194" t="e">
        <f ca="1"/>
        <v>#REF!</v>
      </c>
      <c r="G194" t="e">
        <f ca="1"/>
        <v>#REF!</v>
      </c>
      <c r="H194" t="e">
        <f ca="1"/>
        <v>#REF!</v>
      </c>
      <c r="I194" t="e">
        <f ca="1"/>
        <v>#REF!</v>
      </c>
      <c r="J194" t="e">
        <f ca="1"/>
        <v>#REF!</v>
      </c>
      <c r="K194" t="e">
        <f ca="1"/>
        <v>#REF!</v>
      </c>
      <c r="L194" t="e">
        <f ca="1"/>
        <v>#REF!</v>
      </c>
    </row>
    <row r="195" spans="4:12" ht="15.75" customHeight="1">
      <c r="D195" t="e">
        <f ca="1"/>
        <v>#REF!</v>
      </c>
      <c r="E195" t="e">
        <f ca="1"/>
        <v>#REF!</v>
      </c>
      <c r="F195" t="e">
        <f ca="1"/>
        <v>#REF!</v>
      </c>
      <c r="G195" t="e">
        <f ca="1"/>
        <v>#REF!</v>
      </c>
      <c r="H195" t="e">
        <f ca="1"/>
        <v>#REF!</v>
      </c>
      <c r="I195" t="e">
        <f ca="1"/>
        <v>#REF!</v>
      </c>
      <c r="J195" t="e">
        <f ca="1"/>
        <v>#REF!</v>
      </c>
      <c r="K195" t="e">
        <f ca="1"/>
        <v>#REF!</v>
      </c>
      <c r="L195" t="e">
        <f ca="1"/>
        <v>#REF!</v>
      </c>
    </row>
    <row r="196" spans="4:12" ht="15.75" customHeight="1">
      <c r="D196" t="e">
        <f ca="1"/>
        <v>#REF!</v>
      </c>
      <c r="E196" t="e">
        <f ca="1"/>
        <v>#REF!</v>
      </c>
      <c r="F196" t="e">
        <f ca="1"/>
        <v>#REF!</v>
      </c>
      <c r="G196" t="e">
        <f ca="1"/>
        <v>#REF!</v>
      </c>
      <c r="H196" t="e">
        <f ca="1"/>
        <v>#REF!</v>
      </c>
      <c r="I196" t="e">
        <f ca="1"/>
        <v>#REF!</v>
      </c>
      <c r="J196" t="e">
        <f ca="1"/>
        <v>#REF!</v>
      </c>
      <c r="K196" t="e">
        <f ca="1"/>
        <v>#REF!</v>
      </c>
      <c r="L196" t="e">
        <f ca="1"/>
        <v>#REF!</v>
      </c>
    </row>
    <row r="197" spans="4:12" ht="15.75" customHeight="1">
      <c r="D197" t="e">
        <f ca="1"/>
        <v>#REF!</v>
      </c>
      <c r="E197" t="e">
        <f ca="1"/>
        <v>#REF!</v>
      </c>
      <c r="F197" t="e">
        <f ca="1"/>
        <v>#REF!</v>
      </c>
      <c r="G197" t="e">
        <f ca="1"/>
        <v>#REF!</v>
      </c>
      <c r="H197" t="e">
        <f ca="1"/>
        <v>#REF!</v>
      </c>
      <c r="I197" t="e">
        <f ca="1"/>
        <v>#REF!</v>
      </c>
      <c r="J197" t="e">
        <f ca="1"/>
        <v>#REF!</v>
      </c>
      <c r="K197" t="e">
        <f ca="1"/>
        <v>#REF!</v>
      </c>
      <c r="L197" t="e">
        <f ca="1"/>
        <v>#REF!</v>
      </c>
    </row>
    <row r="198" spans="4:12" ht="15.75" customHeight="1">
      <c r="D198" t="e">
        <f ca="1"/>
        <v>#REF!</v>
      </c>
      <c r="E198" t="e">
        <f ca="1"/>
        <v>#REF!</v>
      </c>
      <c r="F198" t="e">
        <f ca="1"/>
        <v>#REF!</v>
      </c>
      <c r="G198" t="e">
        <f ca="1"/>
        <v>#REF!</v>
      </c>
      <c r="H198" t="e">
        <f ca="1"/>
        <v>#REF!</v>
      </c>
      <c r="I198" t="e">
        <f ca="1"/>
        <v>#REF!</v>
      </c>
      <c r="J198" t="e">
        <f ca="1"/>
        <v>#REF!</v>
      </c>
      <c r="K198" t="e">
        <f ca="1"/>
        <v>#REF!</v>
      </c>
      <c r="L198" t="e">
        <f ca="1"/>
        <v>#REF!</v>
      </c>
    </row>
    <row r="199" spans="4:12" ht="15.75" customHeight="1">
      <c r="D199" t="e">
        <f ca="1"/>
        <v>#REF!</v>
      </c>
      <c r="E199" t="e">
        <f ca="1"/>
        <v>#REF!</v>
      </c>
      <c r="F199" t="e">
        <f ca="1"/>
        <v>#REF!</v>
      </c>
      <c r="G199" t="e">
        <f ca="1"/>
        <v>#REF!</v>
      </c>
      <c r="H199" t="e">
        <f ca="1"/>
        <v>#REF!</v>
      </c>
      <c r="I199" t="e">
        <f ca="1"/>
        <v>#REF!</v>
      </c>
      <c r="J199" t="e">
        <f ca="1"/>
        <v>#REF!</v>
      </c>
      <c r="K199" t="e">
        <f ca="1"/>
        <v>#REF!</v>
      </c>
      <c r="L199" t="e">
        <f ca="1"/>
        <v>#REF!</v>
      </c>
    </row>
    <row r="200" spans="4:12" ht="15.75" customHeight="1">
      <c r="D200" t="e">
        <f ca="1"/>
        <v>#REF!</v>
      </c>
      <c r="E200" t="e">
        <f ca="1"/>
        <v>#REF!</v>
      </c>
      <c r="F200" t="e">
        <f ca="1"/>
        <v>#REF!</v>
      </c>
      <c r="G200" t="e">
        <f ca="1"/>
        <v>#REF!</v>
      </c>
      <c r="H200" t="e">
        <f ca="1"/>
        <v>#REF!</v>
      </c>
      <c r="I200" t="e">
        <f ca="1"/>
        <v>#REF!</v>
      </c>
      <c r="J200" t="e">
        <f ca="1"/>
        <v>#REF!</v>
      </c>
      <c r="K200" t="e">
        <f ca="1"/>
        <v>#REF!</v>
      </c>
      <c r="L200" t="e">
        <f ca="1"/>
        <v>#REF!</v>
      </c>
    </row>
    <row r="201" spans="4:12" ht="15.75" customHeight="1">
      <c r="D201" t="e">
        <f ca="1"/>
        <v>#REF!</v>
      </c>
      <c r="E201" t="e">
        <f ca="1"/>
        <v>#REF!</v>
      </c>
      <c r="F201" t="e">
        <f ca="1"/>
        <v>#REF!</v>
      </c>
      <c r="G201" t="e">
        <f ca="1"/>
        <v>#REF!</v>
      </c>
      <c r="H201" t="e">
        <f ca="1"/>
        <v>#REF!</v>
      </c>
      <c r="I201" t="e">
        <f ca="1"/>
        <v>#REF!</v>
      </c>
      <c r="J201" t="e">
        <f ca="1"/>
        <v>#REF!</v>
      </c>
      <c r="K201" t="e">
        <f ca="1"/>
        <v>#REF!</v>
      </c>
      <c r="L201" t="e">
        <f ca="1"/>
        <v>#REF!</v>
      </c>
    </row>
    <row r="202" spans="4:12" ht="15.75" customHeight="1">
      <c r="D202" t="e">
        <f ca="1"/>
        <v>#REF!</v>
      </c>
      <c r="E202" t="e">
        <f ca="1"/>
        <v>#REF!</v>
      </c>
      <c r="F202" t="e">
        <f ca="1"/>
        <v>#REF!</v>
      </c>
      <c r="G202" t="e">
        <f ca="1"/>
        <v>#REF!</v>
      </c>
      <c r="H202" t="e">
        <f ca="1"/>
        <v>#REF!</v>
      </c>
      <c r="I202" t="e">
        <f ca="1"/>
        <v>#REF!</v>
      </c>
      <c r="J202" t="e">
        <f ca="1"/>
        <v>#REF!</v>
      </c>
      <c r="K202" t="e">
        <f ca="1"/>
        <v>#REF!</v>
      </c>
      <c r="L202" t="e">
        <f ca="1"/>
        <v>#REF!</v>
      </c>
    </row>
    <row r="203" spans="4:12" ht="15.75" customHeight="1">
      <c r="D203" t="e">
        <f ca="1"/>
        <v>#REF!</v>
      </c>
      <c r="E203" t="e">
        <f ca="1"/>
        <v>#REF!</v>
      </c>
      <c r="F203" t="e">
        <f ca="1"/>
        <v>#REF!</v>
      </c>
      <c r="G203" t="e">
        <f ca="1"/>
        <v>#REF!</v>
      </c>
      <c r="H203" t="e">
        <f ca="1"/>
        <v>#REF!</v>
      </c>
      <c r="I203" t="e">
        <f ca="1"/>
        <v>#REF!</v>
      </c>
      <c r="J203" t="e">
        <f ca="1"/>
        <v>#REF!</v>
      </c>
      <c r="K203" t="e">
        <f ca="1"/>
        <v>#REF!</v>
      </c>
      <c r="L203" t="e">
        <f ca="1"/>
        <v>#REF!</v>
      </c>
    </row>
    <row r="204" spans="4:12" ht="15.75" customHeight="1">
      <c r="D204" t="e">
        <f ca="1"/>
        <v>#REF!</v>
      </c>
      <c r="E204" t="e">
        <f ca="1"/>
        <v>#REF!</v>
      </c>
      <c r="F204" t="e">
        <f ca="1"/>
        <v>#REF!</v>
      </c>
      <c r="G204" t="e">
        <f ca="1"/>
        <v>#REF!</v>
      </c>
      <c r="H204" t="e">
        <f ca="1"/>
        <v>#REF!</v>
      </c>
      <c r="I204" t="e">
        <f ca="1"/>
        <v>#REF!</v>
      </c>
      <c r="J204" t="e">
        <f ca="1"/>
        <v>#REF!</v>
      </c>
      <c r="K204" t="e">
        <f ca="1"/>
        <v>#REF!</v>
      </c>
      <c r="L204" t="e">
        <f ca="1"/>
        <v>#REF!</v>
      </c>
    </row>
    <row r="205" spans="4:12" ht="15.75" customHeight="1">
      <c r="D205" t="e">
        <f ca="1"/>
        <v>#REF!</v>
      </c>
      <c r="E205" t="e">
        <f ca="1"/>
        <v>#REF!</v>
      </c>
      <c r="F205" t="e">
        <f ca="1"/>
        <v>#REF!</v>
      </c>
      <c r="G205" t="e">
        <f ca="1"/>
        <v>#REF!</v>
      </c>
      <c r="H205" t="e">
        <f ca="1"/>
        <v>#REF!</v>
      </c>
      <c r="I205" t="e">
        <f ca="1"/>
        <v>#REF!</v>
      </c>
      <c r="J205" t="e">
        <f ca="1"/>
        <v>#REF!</v>
      </c>
      <c r="K205" t="e">
        <f ca="1"/>
        <v>#REF!</v>
      </c>
      <c r="L205" t="e">
        <f ca="1"/>
        <v>#REF!</v>
      </c>
    </row>
    <row r="206" spans="4:12" ht="15.75" customHeight="1">
      <c r="D206" t="e">
        <f ca="1"/>
        <v>#REF!</v>
      </c>
      <c r="E206" t="e">
        <f ca="1"/>
        <v>#REF!</v>
      </c>
      <c r="F206" t="e">
        <f ca="1"/>
        <v>#REF!</v>
      </c>
      <c r="G206" t="e">
        <f ca="1"/>
        <v>#REF!</v>
      </c>
      <c r="H206" t="e">
        <f ca="1"/>
        <v>#REF!</v>
      </c>
      <c r="I206" t="e">
        <f ca="1"/>
        <v>#REF!</v>
      </c>
      <c r="J206" t="e">
        <f ca="1"/>
        <v>#REF!</v>
      </c>
      <c r="K206" t="e">
        <f ca="1"/>
        <v>#REF!</v>
      </c>
      <c r="L206" t="e">
        <f ca="1"/>
        <v>#REF!</v>
      </c>
    </row>
    <row r="207" spans="4:12" ht="15.75" customHeight="1">
      <c r="D207" t="e">
        <f ca="1"/>
        <v>#REF!</v>
      </c>
      <c r="E207" t="e">
        <f ca="1"/>
        <v>#REF!</v>
      </c>
      <c r="F207" t="e">
        <f ca="1"/>
        <v>#REF!</v>
      </c>
      <c r="G207" t="e">
        <f ca="1"/>
        <v>#REF!</v>
      </c>
      <c r="H207" t="e">
        <f ca="1"/>
        <v>#REF!</v>
      </c>
      <c r="I207" t="e">
        <f ca="1"/>
        <v>#REF!</v>
      </c>
      <c r="J207" t="e">
        <f ca="1"/>
        <v>#REF!</v>
      </c>
      <c r="K207" t="e">
        <f ca="1"/>
        <v>#REF!</v>
      </c>
      <c r="L207" t="e">
        <f ca="1"/>
        <v>#REF!</v>
      </c>
    </row>
    <row r="208" spans="4:12" ht="15.75" customHeight="1">
      <c r="D208" t="e">
        <f ca="1"/>
        <v>#REF!</v>
      </c>
      <c r="E208" t="e">
        <f ca="1"/>
        <v>#REF!</v>
      </c>
      <c r="F208" t="e">
        <f ca="1"/>
        <v>#REF!</v>
      </c>
      <c r="G208" t="e">
        <f ca="1"/>
        <v>#REF!</v>
      </c>
      <c r="H208" t="e">
        <f ca="1"/>
        <v>#REF!</v>
      </c>
      <c r="I208" t="e">
        <f ca="1"/>
        <v>#REF!</v>
      </c>
      <c r="J208" t="e">
        <f ca="1"/>
        <v>#REF!</v>
      </c>
      <c r="K208" t="e">
        <f ca="1"/>
        <v>#REF!</v>
      </c>
      <c r="L208" t="e">
        <f ca="1"/>
        <v>#REF!</v>
      </c>
    </row>
    <row r="209" spans="4:12" ht="15.75" customHeight="1">
      <c r="D209" t="e">
        <f ca="1"/>
        <v>#REF!</v>
      </c>
      <c r="E209" t="e">
        <f ca="1"/>
        <v>#REF!</v>
      </c>
      <c r="F209" t="e">
        <f ca="1"/>
        <v>#REF!</v>
      </c>
      <c r="G209" t="e">
        <f ca="1"/>
        <v>#REF!</v>
      </c>
      <c r="H209" t="e">
        <f ca="1"/>
        <v>#REF!</v>
      </c>
      <c r="I209" t="e">
        <f ca="1"/>
        <v>#REF!</v>
      </c>
      <c r="J209" t="e">
        <f ca="1"/>
        <v>#REF!</v>
      </c>
      <c r="K209" t="e">
        <f ca="1"/>
        <v>#REF!</v>
      </c>
      <c r="L209" t="e">
        <f ca="1"/>
        <v>#REF!</v>
      </c>
    </row>
    <row r="210" spans="4:12" ht="15.75" customHeight="1">
      <c r="D210" t="e">
        <f ca="1"/>
        <v>#REF!</v>
      </c>
      <c r="E210" t="e">
        <f ca="1"/>
        <v>#REF!</v>
      </c>
      <c r="F210" t="e">
        <f ca="1"/>
        <v>#REF!</v>
      </c>
      <c r="G210" t="e">
        <f ca="1"/>
        <v>#REF!</v>
      </c>
      <c r="H210" t="e">
        <f ca="1"/>
        <v>#REF!</v>
      </c>
      <c r="I210" t="e">
        <f ca="1"/>
        <v>#REF!</v>
      </c>
      <c r="J210" t="e">
        <f ca="1"/>
        <v>#REF!</v>
      </c>
      <c r="K210" t="e">
        <f ca="1"/>
        <v>#REF!</v>
      </c>
      <c r="L210" t="e">
        <f ca="1"/>
        <v>#REF!</v>
      </c>
    </row>
    <row r="211" spans="4:12" ht="15.75" customHeight="1">
      <c r="D211" t="e">
        <f ca="1"/>
        <v>#REF!</v>
      </c>
      <c r="E211" t="e">
        <f ca="1"/>
        <v>#REF!</v>
      </c>
      <c r="F211" t="e">
        <f ca="1"/>
        <v>#REF!</v>
      </c>
      <c r="G211" t="e">
        <f ca="1"/>
        <v>#REF!</v>
      </c>
      <c r="H211" t="e">
        <f ca="1"/>
        <v>#REF!</v>
      </c>
      <c r="I211" t="e">
        <f ca="1"/>
        <v>#REF!</v>
      </c>
      <c r="J211" t="e">
        <f ca="1"/>
        <v>#REF!</v>
      </c>
      <c r="K211" t="e">
        <f ca="1"/>
        <v>#REF!</v>
      </c>
      <c r="L211" t="e">
        <f ca="1"/>
        <v>#REF!</v>
      </c>
    </row>
    <row r="212" spans="4:12" ht="15.75" customHeight="1">
      <c r="D212" t="e">
        <f ca="1"/>
        <v>#REF!</v>
      </c>
      <c r="E212" t="e">
        <f ca="1"/>
        <v>#REF!</v>
      </c>
      <c r="F212" t="e">
        <f ca="1"/>
        <v>#REF!</v>
      </c>
      <c r="G212" t="e">
        <f ca="1"/>
        <v>#REF!</v>
      </c>
      <c r="H212" t="e">
        <f ca="1"/>
        <v>#REF!</v>
      </c>
      <c r="I212" t="e">
        <f ca="1"/>
        <v>#REF!</v>
      </c>
      <c r="J212" t="e">
        <f ca="1"/>
        <v>#REF!</v>
      </c>
      <c r="K212" t="e">
        <f ca="1"/>
        <v>#REF!</v>
      </c>
      <c r="L212" t="e">
        <f ca="1"/>
        <v>#REF!</v>
      </c>
    </row>
    <row r="213" spans="4:12" ht="15.75" customHeight="1">
      <c r="D213" t="e">
        <f ca="1"/>
        <v>#REF!</v>
      </c>
      <c r="E213" t="e">
        <f ca="1"/>
        <v>#REF!</v>
      </c>
      <c r="F213" t="e">
        <f ca="1"/>
        <v>#REF!</v>
      </c>
      <c r="G213" t="e">
        <f ca="1"/>
        <v>#REF!</v>
      </c>
      <c r="H213" t="e">
        <f ca="1"/>
        <v>#REF!</v>
      </c>
      <c r="I213" t="e">
        <f ca="1"/>
        <v>#REF!</v>
      </c>
      <c r="J213" t="e">
        <f ca="1"/>
        <v>#REF!</v>
      </c>
      <c r="K213" t="e">
        <f ca="1"/>
        <v>#REF!</v>
      </c>
      <c r="L213" t="e">
        <f ca="1"/>
        <v>#REF!</v>
      </c>
    </row>
    <row r="214" spans="4:12" ht="15.75" customHeight="1">
      <c r="D214" t="e">
        <f ca="1"/>
        <v>#REF!</v>
      </c>
      <c r="E214" t="e">
        <f ca="1"/>
        <v>#REF!</v>
      </c>
      <c r="F214" t="e">
        <f ca="1"/>
        <v>#REF!</v>
      </c>
      <c r="G214" t="e">
        <f ca="1"/>
        <v>#REF!</v>
      </c>
      <c r="H214" t="e">
        <f ca="1"/>
        <v>#REF!</v>
      </c>
      <c r="I214" t="e">
        <f ca="1"/>
        <v>#REF!</v>
      </c>
      <c r="J214" t="e">
        <f ca="1"/>
        <v>#REF!</v>
      </c>
      <c r="K214" t="e">
        <f ca="1"/>
        <v>#REF!</v>
      </c>
      <c r="L214" t="e">
        <f ca="1"/>
        <v>#REF!</v>
      </c>
    </row>
    <row r="215" spans="4:12" ht="15.75" customHeight="1">
      <c r="D215" t="e">
        <f ca="1"/>
        <v>#REF!</v>
      </c>
      <c r="E215" t="e">
        <f ca="1"/>
        <v>#REF!</v>
      </c>
      <c r="F215" t="e">
        <f ca="1"/>
        <v>#REF!</v>
      </c>
      <c r="G215" t="e">
        <f ca="1"/>
        <v>#REF!</v>
      </c>
      <c r="H215" t="e">
        <f ca="1"/>
        <v>#REF!</v>
      </c>
      <c r="I215" t="e">
        <f ca="1"/>
        <v>#REF!</v>
      </c>
      <c r="J215" t="e">
        <f ca="1"/>
        <v>#REF!</v>
      </c>
      <c r="K215" t="e">
        <f ca="1"/>
        <v>#REF!</v>
      </c>
      <c r="L215" t="e">
        <f ca="1"/>
        <v>#REF!</v>
      </c>
    </row>
    <row r="216" spans="4:12" ht="15.75" customHeight="1">
      <c r="D216" t="e">
        <f ca="1"/>
        <v>#REF!</v>
      </c>
      <c r="E216" t="e">
        <f ca="1"/>
        <v>#REF!</v>
      </c>
      <c r="F216" t="e">
        <f ca="1"/>
        <v>#REF!</v>
      </c>
      <c r="G216" t="e">
        <f ca="1"/>
        <v>#REF!</v>
      </c>
      <c r="H216" t="e">
        <f ca="1"/>
        <v>#REF!</v>
      </c>
      <c r="I216" t="e">
        <f ca="1"/>
        <v>#REF!</v>
      </c>
      <c r="J216" t="e">
        <f ca="1"/>
        <v>#REF!</v>
      </c>
      <c r="K216" t="e">
        <f ca="1"/>
        <v>#REF!</v>
      </c>
      <c r="L216" t="e">
        <f ca="1"/>
        <v>#REF!</v>
      </c>
    </row>
    <row r="217" spans="4:12" ht="15.75" customHeight="1">
      <c r="D217" t="e">
        <f ca="1"/>
        <v>#REF!</v>
      </c>
      <c r="E217" t="e">
        <f ca="1"/>
        <v>#REF!</v>
      </c>
      <c r="F217" t="e">
        <f ca="1"/>
        <v>#REF!</v>
      </c>
      <c r="G217" t="e">
        <f ca="1"/>
        <v>#REF!</v>
      </c>
      <c r="H217" t="e">
        <f ca="1"/>
        <v>#REF!</v>
      </c>
      <c r="I217" t="e">
        <f ca="1"/>
        <v>#REF!</v>
      </c>
      <c r="J217" t="e">
        <f ca="1"/>
        <v>#REF!</v>
      </c>
      <c r="K217" t="e">
        <f ca="1"/>
        <v>#REF!</v>
      </c>
      <c r="L217" t="e">
        <f ca="1"/>
        <v>#REF!</v>
      </c>
    </row>
    <row r="218" spans="4:12" ht="15.75" customHeight="1">
      <c r="D218" t="e">
        <f ca="1"/>
        <v>#REF!</v>
      </c>
      <c r="E218" t="e">
        <f ca="1"/>
        <v>#REF!</v>
      </c>
      <c r="F218" t="e">
        <f ca="1"/>
        <v>#REF!</v>
      </c>
      <c r="G218" t="e">
        <f ca="1"/>
        <v>#REF!</v>
      </c>
      <c r="H218" t="e">
        <f ca="1"/>
        <v>#REF!</v>
      </c>
      <c r="I218" t="e">
        <f ca="1"/>
        <v>#REF!</v>
      </c>
      <c r="J218" t="e">
        <f ca="1"/>
        <v>#REF!</v>
      </c>
      <c r="K218" t="e">
        <f ca="1"/>
        <v>#REF!</v>
      </c>
      <c r="L218" t="e">
        <f ca="1"/>
        <v>#REF!</v>
      </c>
    </row>
    <row r="219" spans="4:12" ht="15.75" customHeight="1">
      <c r="D219" t="e">
        <f ca="1"/>
        <v>#REF!</v>
      </c>
      <c r="E219" t="e">
        <f ca="1"/>
        <v>#REF!</v>
      </c>
      <c r="F219" t="e">
        <f ca="1"/>
        <v>#REF!</v>
      </c>
      <c r="G219" t="e">
        <f ca="1"/>
        <v>#REF!</v>
      </c>
      <c r="H219" t="e">
        <f ca="1"/>
        <v>#REF!</v>
      </c>
      <c r="I219" t="e">
        <f ca="1"/>
        <v>#REF!</v>
      </c>
      <c r="J219" t="e">
        <f ca="1"/>
        <v>#REF!</v>
      </c>
      <c r="K219" t="e">
        <f ca="1"/>
        <v>#REF!</v>
      </c>
      <c r="L219" t="e">
        <f ca="1"/>
        <v>#REF!</v>
      </c>
    </row>
    <row r="220" spans="4:12" ht="15.75" customHeight="1">
      <c r="D220" t="e">
        <f ca="1"/>
        <v>#REF!</v>
      </c>
      <c r="E220" t="e">
        <f ca="1"/>
        <v>#REF!</v>
      </c>
      <c r="F220" t="e">
        <f ca="1"/>
        <v>#REF!</v>
      </c>
      <c r="G220" t="e">
        <f ca="1"/>
        <v>#REF!</v>
      </c>
      <c r="H220" t="e">
        <f ca="1"/>
        <v>#REF!</v>
      </c>
      <c r="I220" t="e">
        <f ca="1"/>
        <v>#REF!</v>
      </c>
      <c r="J220" t="e">
        <f ca="1"/>
        <v>#REF!</v>
      </c>
      <c r="K220" t="e">
        <f ca="1"/>
        <v>#REF!</v>
      </c>
      <c r="L220" t="e">
        <f ca="1"/>
        <v>#REF!</v>
      </c>
    </row>
    <row r="221" spans="4:12" ht="15.75" customHeight="1">
      <c r="D221" t="e">
        <f ca="1"/>
        <v>#REF!</v>
      </c>
      <c r="E221" t="e">
        <f ca="1"/>
        <v>#REF!</v>
      </c>
      <c r="F221" t="e">
        <f ca="1"/>
        <v>#REF!</v>
      </c>
      <c r="G221" t="e">
        <f ca="1"/>
        <v>#REF!</v>
      </c>
      <c r="H221" t="e">
        <f ca="1"/>
        <v>#REF!</v>
      </c>
      <c r="I221" t="e">
        <f ca="1"/>
        <v>#REF!</v>
      </c>
      <c r="J221" t="e">
        <f ca="1"/>
        <v>#REF!</v>
      </c>
      <c r="K221" t="e">
        <f ca="1"/>
        <v>#REF!</v>
      </c>
      <c r="L221" t="e">
        <f ca="1"/>
        <v>#REF!</v>
      </c>
    </row>
    <row r="222" spans="4:12" ht="15.75" customHeight="1">
      <c r="D222" t="e">
        <f ca="1"/>
        <v>#REF!</v>
      </c>
      <c r="E222" t="e">
        <f ca="1"/>
        <v>#REF!</v>
      </c>
      <c r="F222" t="e">
        <f ca="1"/>
        <v>#REF!</v>
      </c>
      <c r="G222" t="e">
        <f ca="1"/>
        <v>#REF!</v>
      </c>
      <c r="H222" t="e">
        <f ca="1"/>
        <v>#REF!</v>
      </c>
      <c r="I222" t="e">
        <f ca="1"/>
        <v>#REF!</v>
      </c>
      <c r="J222" t="e">
        <f ca="1"/>
        <v>#REF!</v>
      </c>
      <c r="K222" t="e">
        <f ca="1"/>
        <v>#REF!</v>
      </c>
      <c r="L222" t="e">
        <f ca="1"/>
        <v>#REF!</v>
      </c>
    </row>
    <row r="223" spans="4:12" ht="15.75" customHeight="1">
      <c r="D223" t="e">
        <f ca="1"/>
        <v>#REF!</v>
      </c>
      <c r="E223" t="e">
        <f ca="1"/>
        <v>#REF!</v>
      </c>
      <c r="F223" t="e">
        <f ca="1"/>
        <v>#REF!</v>
      </c>
      <c r="G223" t="e">
        <f ca="1"/>
        <v>#REF!</v>
      </c>
      <c r="H223" t="e">
        <f ca="1"/>
        <v>#REF!</v>
      </c>
      <c r="I223" t="e">
        <f ca="1"/>
        <v>#REF!</v>
      </c>
      <c r="J223" t="e">
        <f ca="1"/>
        <v>#REF!</v>
      </c>
      <c r="K223" t="e">
        <f ca="1"/>
        <v>#REF!</v>
      </c>
      <c r="L223" t="e">
        <f ca="1"/>
        <v>#REF!</v>
      </c>
    </row>
    <row r="224" spans="4:12" ht="15.75" customHeight="1">
      <c r="D224" t="e">
        <f ca="1"/>
        <v>#REF!</v>
      </c>
      <c r="E224" t="e">
        <f ca="1"/>
        <v>#REF!</v>
      </c>
      <c r="F224" t="e">
        <f ca="1"/>
        <v>#REF!</v>
      </c>
      <c r="G224" t="e">
        <f ca="1"/>
        <v>#REF!</v>
      </c>
      <c r="H224" t="e">
        <f ca="1"/>
        <v>#REF!</v>
      </c>
      <c r="I224" t="e">
        <f ca="1"/>
        <v>#REF!</v>
      </c>
      <c r="J224" t="e">
        <f ca="1"/>
        <v>#REF!</v>
      </c>
      <c r="K224" t="e">
        <f ca="1"/>
        <v>#REF!</v>
      </c>
      <c r="L224" t="e">
        <f ca="1"/>
        <v>#REF!</v>
      </c>
    </row>
    <row r="225" spans="4:12" ht="15.75" customHeight="1">
      <c r="D225" t="e">
        <f ca="1"/>
        <v>#REF!</v>
      </c>
      <c r="E225" t="e">
        <f ca="1"/>
        <v>#REF!</v>
      </c>
      <c r="F225" t="e">
        <f ca="1"/>
        <v>#REF!</v>
      </c>
      <c r="G225" t="e">
        <f ca="1"/>
        <v>#REF!</v>
      </c>
      <c r="H225" t="e">
        <f ca="1"/>
        <v>#REF!</v>
      </c>
      <c r="I225" t="e">
        <f ca="1"/>
        <v>#REF!</v>
      </c>
      <c r="J225" t="e">
        <f ca="1"/>
        <v>#REF!</v>
      </c>
      <c r="K225" t="e">
        <f ca="1"/>
        <v>#REF!</v>
      </c>
      <c r="L225" t="e">
        <f ca="1"/>
        <v>#REF!</v>
      </c>
    </row>
    <row r="226" spans="4:12" ht="15.75" customHeight="1">
      <c r="D226" t="e">
        <f ca="1"/>
        <v>#REF!</v>
      </c>
      <c r="E226" t="e">
        <f ca="1"/>
        <v>#REF!</v>
      </c>
      <c r="F226" t="e">
        <f ca="1"/>
        <v>#REF!</v>
      </c>
      <c r="G226" t="e">
        <f ca="1"/>
        <v>#REF!</v>
      </c>
      <c r="H226" t="e">
        <f ca="1"/>
        <v>#REF!</v>
      </c>
      <c r="I226" t="e">
        <f ca="1"/>
        <v>#REF!</v>
      </c>
      <c r="J226" t="e">
        <f ca="1"/>
        <v>#REF!</v>
      </c>
      <c r="K226" t="e">
        <f ca="1"/>
        <v>#REF!</v>
      </c>
      <c r="L226" t="e">
        <f ca="1"/>
        <v>#REF!</v>
      </c>
    </row>
    <row r="227" spans="4:12" ht="15.75" customHeight="1">
      <c r="D227" t="e">
        <f ca="1"/>
        <v>#REF!</v>
      </c>
      <c r="E227" t="e">
        <f ca="1"/>
        <v>#REF!</v>
      </c>
      <c r="F227" t="e">
        <f ca="1"/>
        <v>#REF!</v>
      </c>
      <c r="G227" t="e">
        <f ca="1"/>
        <v>#REF!</v>
      </c>
      <c r="H227" t="e">
        <f ca="1"/>
        <v>#REF!</v>
      </c>
      <c r="I227" t="e">
        <f ca="1"/>
        <v>#REF!</v>
      </c>
      <c r="J227" t="e">
        <f ca="1"/>
        <v>#REF!</v>
      </c>
      <c r="K227" t="e">
        <f ca="1"/>
        <v>#REF!</v>
      </c>
      <c r="L227" t="e">
        <f ca="1"/>
        <v>#REF!</v>
      </c>
    </row>
    <row r="228" spans="4:12" ht="15.75" customHeight="1">
      <c r="D228" t="e">
        <f ca="1"/>
        <v>#REF!</v>
      </c>
      <c r="E228" t="e">
        <f ca="1"/>
        <v>#REF!</v>
      </c>
      <c r="F228" t="e">
        <f ca="1"/>
        <v>#REF!</v>
      </c>
      <c r="G228" t="e">
        <f ca="1"/>
        <v>#REF!</v>
      </c>
      <c r="H228" t="e">
        <f ca="1"/>
        <v>#REF!</v>
      </c>
      <c r="I228" t="e">
        <f ca="1"/>
        <v>#REF!</v>
      </c>
      <c r="J228" t="e">
        <f ca="1"/>
        <v>#REF!</v>
      </c>
      <c r="K228" t="e">
        <f ca="1"/>
        <v>#REF!</v>
      </c>
      <c r="L228" t="e">
        <f ca="1"/>
        <v>#REF!</v>
      </c>
    </row>
    <row r="229" spans="4:12" ht="15.75" customHeight="1">
      <c r="D229" t="e">
        <f ca="1"/>
        <v>#REF!</v>
      </c>
      <c r="E229" t="e">
        <f ca="1"/>
        <v>#REF!</v>
      </c>
      <c r="F229" t="e">
        <f ca="1"/>
        <v>#REF!</v>
      </c>
      <c r="G229" t="e">
        <f ca="1"/>
        <v>#REF!</v>
      </c>
      <c r="H229" t="e">
        <f ca="1"/>
        <v>#REF!</v>
      </c>
      <c r="I229" t="e">
        <f ca="1"/>
        <v>#REF!</v>
      </c>
      <c r="J229" t="e">
        <f ca="1"/>
        <v>#REF!</v>
      </c>
      <c r="K229" t="e">
        <f ca="1"/>
        <v>#REF!</v>
      </c>
      <c r="L229" t="e">
        <f ca="1"/>
        <v>#REF!</v>
      </c>
    </row>
    <row r="230" spans="4:12" ht="15.75" customHeight="1">
      <c r="D230" t="e">
        <f ca="1"/>
        <v>#REF!</v>
      </c>
      <c r="E230" t="e">
        <f ca="1"/>
        <v>#REF!</v>
      </c>
      <c r="F230" t="e">
        <f ca="1"/>
        <v>#REF!</v>
      </c>
      <c r="G230" t="e">
        <f ca="1"/>
        <v>#REF!</v>
      </c>
      <c r="H230" t="e">
        <f ca="1"/>
        <v>#REF!</v>
      </c>
      <c r="I230" t="e">
        <f ca="1"/>
        <v>#REF!</v>
      </c>
      <c r="J230" t="e">
        <f ca="1"/>
        <v>#REF!</v>
      </c>
      <c r="K230" t="e">
        <f ca="1"/>
        <v>#REF!</v>
      </c>
      <c r="L230" t="e">
        <f ca="1"/>
        <v>#REF!</v>
      </c>
    </row>
    <row r="231" spans="4:12" ht="15.75" customHeight="1">
      <c r="D231" t="e">
        <f ca="1"/>
        <v>#REF!</v>
      </c>
      <c r="E231" t="e">
        <f ca="1"/>
        <v>#REF!</v>
      </c>
      <c r="F231" t="e">
        <f ca="1"/>
        <v>#REF!</v>
      </c>
      <c r="G231" t="e">
        <f ca="1"/>
        <v>#REF!</v>
      </c>
      <c r="H231" t="e">
        <f ca="1"/>
        <v>#REF!</v>
      </c>
      <c r="I231" t="e">
        <f ca="1"/>
        <v>#REF!</v>
      </c>
      <c r="J231" t="e">
        <f ca="1"/>
        <v>#REF!</v>
      </c>
      <c r="K231" t="e">
        <f ca="1"/>
        <v>#REF!</v>
      </c>
      <c r="L231" t="e">
        <f ca="1"/>
        <v>#REF!</v>
      </c>
    </row>
    <row r="232" spans="4:12" ht="15.75" customHeight="1">
      <c r="D232" t="e">
        <f ca="1"/>
        <v>#REF!</v>
      </c>
      <c r="E232" t="e">
        <f ca="1"/>
        <v>#REF!</v>
      </c>
      <c r="F232" t="e">
        <f ca="1"/>
        <v>#REF!</v>
      </c>
      <c r="G232" t="e">
        <f ca="1"/>
        <v>#REF!</v>
      </c>
      <c r="H232" t="e">
        <f ca="1"/>
        <v>#REF!</v>
      </c>
      <c r="I232" t="e">
        <f ca="1"/>
        <v>#REF!</v>
      </c>
      <c r="J232" t="e">
        <f ca="1"/>
        <v>#REF!</v>
      </c>
      <c r="K232" t="e">
        <f ca="1"/>
        <v>#REF!</v>
      </c>
      <c r="L232" t="e">
        <f ca="1"/>
        <v>#REF!</v>
      </c>
    </row>
    <row r="233" spans="4:12" ht="15.75" customHeight="1">
      <c r="D233" t="e">
        <f ca="1"/>
        <v>#REF!</v>
      </c>
      <c r="E233" t="e">
        <f ca="1"/>
        <v>#REF!</v>
      </c>
      <c r="F233" t="e">
        <f ca="1"/>
        <v>#REF!</v>
      </c>
      <c r="G233" t="e">
        <f ca="1"/>
        <v>#REF!</v>
      </c>
      <c r="H233" t="e">
        <f ca="1"/>
        <v>#REF!</v>
      </c>
      <c r="I233" t="e">
        <f ca="1"/>
        <v>#REF!</v>
      </c>
      <c r="J233" t="e">
        <f ca="1"/>
        <v>#REF!</v>
      </c>
      <c r="K233" t="e">
        <f ca="1"/>
        <v>#REF!</v>
      </c>
      <c r="L233" t="e">
        <f ca="1"/>
        <v>#REF!</v>
      </c>
    </row>
  </sheetData>
  <sheetProtection algorithmName="SHA-512" hashValue="mbwb8H7f5zsxdhRlcOj2FMthblcIq+mbSmTMt2KOImeO6M3uhY9A+T0F8cyBrtWG7bG/a8Ts/9zJJAczX6iaHw==" saltValue="x/z9jvVBG1YIqNbnjSAo5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outlinePr summaryBelow="0" summaryRight="0"/>
  </sheetPr>
  <dimension ref="A1:K41"/>
  <sheetViews>
    <sheetView showZeros="0" topLeftCell="C1" workbookViewId="0">
      <selection activeCell="B42" sqref="B42"/>
    </sheetView>
  </sheetViews>
  <sheetFormatPr baseColWidth="10" defaultColWidth="12.5703125" defaultRowHeight="15.75" customHeight="1"/>
  <cols>
    <col min="2" max="2" width="21.85546875" customWidth="1"/>
    <col min="4" max="4" width="60.140625" style="13" bestFit="1" customWidth="1"/>
    <col min="5" max="5" width="24.85546875" style="13" bestFit="1" customWidth="1"/>
    <col min="6" max="6" width="35.5703125" style="13" bestFit="1" customWidth="1"/>
    <col min="7" max="7" width="31.5703125" style="13" bestFit="1" customWidth="1"/>
    <col min="8" max="8" width="11.85546875" style="13" bestFit="1" customWidth="1"/>
    <col min="9" max="9" width="19.42578125" style="13" bestFit="1" customWidth="1"/>
    <col min="10" max="10" width="24.28515625" style="13" bestFit="1" customWidth="1"/>
    <col min="11" max="11" width="45.7109375" style="13" bestFit="1" customWidth="1"/>
  </cols>
  <sheetData>
    <row r="1" spans="1:11" ht="15.75" customHeight="1">
      <c r="D1" s="13" t="s">
        <v>758</v>
      </c>
      <c r="E1" s="13" t="s">
        <v>759</v>
      </c>
      <c r="F1" s="13" t="s">
        <v>760</v>
      </c>
      <c r="G1" s="13" t="s">
        <v>761</v>
      </c>
      <c r="H1" s="13" t="s">
        <v>762</v>
      </c>
      <c r="I1" s="13" t="s">
        <v>763</v>
      </c>
      <c r="J1" s="13" t="s">
        <v>764</v>
      </c>
      <c r="K1" s="13" t="s">
        <v>765</v>
      </c>
    </row>
    <row r="2" spans="1:11" ht="12.75">
      <c r="A2" s="4" t="s">
        <v>18</v>
      </c>
      <c r="B2" s="4" t="s">
        <v>19</v>
      </c>
      <c r="C2">
        <v>1</v>
      </c>
      <c r="D2" s="16" t="s">
        <v>193</v>
      </c>
      <c r="E2" s="16" t="s">
        <v>61</v>
      </c>
      <c r="F2" s="18" t="s">
        <v>62</v>
      </c>
      <c r="G2" s="18" t="s">
        <v>39</v>
      </c>
      <c r="H2" s="18" t="s">
        <v>63</v>
      </c>
      <c r="I2" s="16" t="s">
        <v>194</v>
      </c>
      <c r="J2" s="16" t="s">
        <v>195</v>
      </c>
      <c r="K2" s="16" t="s">
        <v>196</v>
      </c>
    </row>
    <row r="3" spans="1:11" ht="12.75">
      <c r="A3" s="4" t="s">
        <v>28</v>
      </c>
      <c r="B3" s="4" t="s">
        <v>29</v>
      </c>
      <c r="C3">
        <v>2</v>
      </c>
      <c r="D3" s="16" t="s">
        <v>123</v>
      </c>
      <c r="E3" s="16" t="s">
        <v>61</v>
      </c>
      <c r="F3" s="21" t="s">
        <v>124</v>
      </c>
      <c r="G3" s="21" t="s">
        <v>125</v>
      </c>
      <c r="H3" s="21" t="s">
        <v>126</v>
      </c>
      <c r="I3" s="16" t="s">
        <v>127</v>
      </c>
      <c r="J3" s="16" t="s">
        <v>128</v>
      </c>
      <c r="K3" s="16" t="s">
        <v>129</v>
      </c>
    </row>
    <row r="4" spans="1:11" ht="12.75">
      <c r="B4" s="4" t="s">
        <v>35</v>
      </c>
      <c r="C4">
        <v>3</v>
      </c>
      <c r="D4" s="16" t="s">
        <v>74</v>
      </c>
      <c r="E4" s="16" t="s">
        <v>21</v>
      </c>
      <c r="F4" s="21" t="s">
        <v>75</v>
      </c>
      <c r="G4" s="21" t="s">
        <v>76</v>
      </c>
      <c r="H4" s="21" t="s">
        <v>77</v>
      </c>
      <c r="I4" s="16" t="s">
        <v>78</v>
      </c>
      <c r="J4" s="16" t="s">
        <v>79</v>
      </c>
      <c r="K4" s="16" t="s">
        <v>80</v>
      </c>
    </row>
    <row r="5" spans="1:11" ht="12.75">
      <c r="A5" s="4" t="s">
        <v>44</v>
      </c>
      <c r="B5" s="4" t="s">
        <v>45</v>
      </c>
      <c r="C5">
        <v>4</v>
      </c>
      <c r="D5" s="16" t="s">
        <v>67</v>
      </c>
      <c r="E5" s="16" t="s">
        <v>61</v>
      </c>
      <c r="F5" s="16" t="s">
        <v>68</v>
      </c>
      <c r="G5" s="16" t="s">
        <v>69</v>
      </c>
      <c r="H5" s="16" t="s">
        <v>70</v>
      </c>
      <c r="I5" s="16" t="s">
        <v>71</v>
      </c>
      <c r="J5" s="16" t="s">
        <v>72</v>
      </c>
      <c r="K5" s="16" t="s">
        <v>73</v>
      </c>
    </row>
    <row r="6" spans="1:11" ht="15.75" customHeight="1">
      <c r="C6">
        <v>5</v>
      </c>
      <c r="D6" s="16" t="s">
        <v>145</v>
      </c>
      <c r="E6" s="16" t="s">
        <v>21</v>
      </c>
      <c r="F6" s="16" t="s">
        <v>146</v>
      </c>
      <c r="G6" s="16" t="s">
        <v>147</v>
      </c>
      <c r="H6" s="16" t="s">
        <v>148</v>
      </c>
      <c r="I6" s="16" t="s">
        <v>149</v>
      </c>
      <c r="J6" s="16" t="s">
        <v>150</v>
      </c>
      <c r="K6" s="16" t="s">
        <v>151</v>
      </c>
    </row>
    <row r="7" spans="1:11" ht="12.75">
      <c r="A7" s="3" t="e">
        <f ca="1">INDIRECT(DONNEES0111!A31,TRUE)</f>
        <v>#REF!</v>
      </c>
      <c r="B7" s="4" t="s">
        <v>46</v>
      </c>
      <c r="C7">
        <v>6</v>
      </c>
      <c r="D7" s="28" t="s">
        <v>3107</v>
      </c>
      <c r="E7" s="28" t="s">
        <v>61</v>
      </c>
      <c r="F7" s="14" t="s">
        <v>3108</v>
      </c>
      <c r="G7" s="14" t="s">
        <v>3109</v>
      </c>
      <c r="H7" s="14" t="s">
        <v>3110</v>
      </c>
      <c r="I7" s="29" t="s">
        <v>3111</v>
      </c>
      <c r="J7" s="14" t="s">
        <v>3112</v>
      </c>
      <c r="K7" s="23" t="s">
        <v>3113</v>
      </c>
    </row>
    <row r="8" spans="1:11" ht="12.75">
      <c r="B8" s="4" t="s">
        <v>47</v>
      </c>
      <c r="C8">
        <v>7</v>
      </c>
      <c r="D8" s="16" t="s">
        <v>116</v>
      </c>
      <c r="E8" s="16" t="s">
        <v>61</v>
      </c>
      <c r="F8" s="16" t="s">
        <v>117</v>
      </c>
      <c r="G8" s="16" t="s">
        <v>118</v>
      </c>
      <c r="H8" s="16" t="s">
        <v>119</v>
      </c>
      <c r="I8" s="16" t="s">
        <v>120</v>
      </c>
      <c r="J8" s="16" t="s">
        <v>121</v>
      </c>
      <c r="K8" s="16" t="s">
        <v>122</v>
      </c>
    </row>
    <row r="9" spans="1:11" ht="15.75" customHeight="1" thickBot="1">
      <c r="C9">
        <v>8</v>
      </c>
      <c r="D9" s="16" t="s">
        <v>152</v>
      </c>
      <c r="E9" s="16" t="s">
        <v>21</v>
      </c>
      <c r="F9" s="16" t="s">
        <v>153</v>
      </c>
      <c r="G9" s="16" t="s">
        <v>154</v>
      </c>
      <c r="H9" s="16" t="s">
        <v>155</v>
      </c>
      <c r="I9" s="16" t="s">
        <v>156</v>
      </c>
      <c r="J9" s="16" t="s">
        <v>157</v>
      </c>
      <c r="K9" s="16" t="s">
        <v>158</v>
      </c>
    </row>
    <row r="10" spans="1:11" ht="14.25">
      <c r="A10" s="5"/>
      <c r="B10" s="6"/>
      <c r="C10">
        <v>9</v>
      </c>
      <c r="D10" s="18" t="s">
        <v>239</v>
      </c>
      <c r="E10" s="18" t="s">
        <v>21</v>
      </c>
      <c r="F10" s="18" t="s">
        <v>240</v>
      </c>
      <c r="G10" s="18" t="s">
        <v>241</v>
      </c>
      <c r="H10" s="18" t="s">
        <v>242</v>
      </c>
      <c r="I10" s="18" t="s">
        <v>243</v>
      </c>
      <c r="J10" s="18" t="s">
        <v>244</v>
      </c>
      <c r="K10" s="18" t="s">
        <v>245</v>
      </c>
    </row>
    <row r="11" spans="1:11" ht="14.25">
      <c r="A11" s="7"/>
      <c r="B11" s="8"/>
      <c r="C11">
        <v>10</v>
      </c>
      <c r="D11" s="16" t="s">
        <v>81</v>
      </c>
      <c r="E11" s="16" t="s">
        <v>21</v>
      </c>
      <c r="F11" s="16" t="s">
        <v>82</v>
      </c>
      <c r="G11" s="16" t="s">
        <v>23</v>
      </c>
      <c r="H11" s="16" t="s">
        <v>83</v>
      </c>
      <c r="I11" s="16" t="s">
        <v>84</v>
      </c>
      <c r="J11" s="16" t="s">
        <v>85</v>
      </c>
      <c r="K11" s="16" t="s">
        <v>86</v>
      </c>
    </row>
    <row r="12" spans="1:11" ht="14.25">
      <c r="A12" s="7" t="s">
        <v>48</v>
      </c>
      <c r="B12" s="8"/>
      <c r="C12">
        <v>11</v>
      </c>
      <c r="D12" s="16" t="s">
        <v>218</v>
      </c>
      <c r="E12" s="16" t="s">
        <v>21</v>
      </c>
      <c r="F12" s="16" t="s">
        <v>219</v>
      </c>
      <c r="G12" s="16" t="s">
        <v>220</v>
      </c>
      <c r="H12" s="16" t="s">
        <v>221</v>
      </c>
      <c r="I12" s="16" t="s">
        <v>222</v>
      </c>
      <c r="J12" s="16" t="s">
        <v>223</v>
      </c>
      <c r="K12" s="16" t="s">
        <v>224</v>
      </c>
    </row>
    <row r="13" spans="1:11" ht="14.25">
      <c r="A13" s="7" t="s">
        <v>9</v>
      </c>
      <c r="B13" s="8"/>
      <c r="C13">
        <v>12</v>
      </c>
      <c r="D13" s="16" t="s">
        <v>211</v>
      </c>
      <c r="E13" s="16" t="s">
        <v>21</v>
      </c>
      <c r="F13" s="16" t="s">
        <v>212</v>
      </c>
      <c r="G13" s="16" t="s">
        <v>213</v>
      </c>
      <c r="H13" s="16" t="s">
        <v>214</v>
      </c>
      <c r="I13" s="16" t="s">
        <v>215</v>
      </c>
      <c r="J13" s="16" t="s">
        <v>216</v>
      </c>
      <c r="K13" s="16" t="s">
        <v>217</v>
      </c>
    </row>
    <row r="14" spans="1:11" ht="15" thickBot="1">
      <c r="A14" s="9" t="s">
        <v>10</v>
      </c>
      <c r="B14" s="10"/>
      <c r="C14">
        <v>13</v>
      </c>
      <c r="D14" s="16" t="s">
        <v>138</v>
      </c>
      <c r="E14" s="16" t="s">
        <v>61</v>
      </c>
      <c r="F14" s="16" t="s">
        <v>139</v>
      </c>
      <c r="G14" s="16" t="s">
        <v>140</v>
      </c>
      <c r="H14" s="16" t="s">
        <v>141</v>
      </c>
      <c r="I14" s="16" t="s">
        <v>142</v>
      </c>
      <c r="J14" s="16" t="s">
        <v>143</v>
      </c>
      <c r="K14" s="16" t="s">
        <v>144</v>
      </c>
    </row>
    <row r="15" spans="1:11" ht="15.75" customHeight="1" thickBot="1">
      <c r="C15">
        <v>14</v>
      </c>
      <c r="D15" s="16" t="s">
        <v>166</v>
      </c>
      <c r="E15" s="16" t="s">
        <v>165</v>
      </c>
      <c r="F15" s="16" t="s">
        <v>167</v>
      </c>
      <c r="G15" s="16" t="s">
        <v>168</v>
      </c>
      <c r="H15" s="16" t="s">
        <v>169</v>
      </c>
      <c r="I15" s="16" t="s">
        <v>170</v>
      </c>
      <c r="J15" s="16" t="s">
        <v>171</v>
      </c>
      <c r="K15" s="16" t="s">
        <v>172</v>
      </c>
    </row>
    <row r="16" spans="1:11" ht="14.25">
      <c r="A16" s="5" t="s">
        <v>49</v>
      </c>
      <c r="B16" s="6"/>
      <c r="C16">
        <v>15</v>
      </c>
      <c r="D16" s="16" t="s">
        <v>109</v>
      </c>
      <c r="E16" s="16" t="s">
        <v>21</v>
      </c>
      <c r="F16" s="16" t="s">
        <v>110</v>
      </c>
      <c r="G16" s="16" t="s">
        <v>111</v>
      </c>
      <c r="H16" s="16" t="s">
        <v>112</v>
      </c>
      <c r="I16" s="16" t="s">
        <v>113</v>
      </c>
      <c r="J16" s="16" t="s">
        <v>114</v>
      </c>
      <c r="K16" s="16" t="s">
        <v>115</v>
      </c>
    </row>
    <row r="17" spans="1:11" ht="14.25">
      <c r="A17" s="7"/>
      <c r="B17" s="8"/>
      <c r="C17">
        <v>16</v>
      </c>
      <c r="D17" s="20" t="s">
        <v>768</v>
      </c>
      <c r="E17" s="16" t="s">
        <v>61</v>
      </c>
      <c r="F17" s="16" t="s">
        <v>62</v>
      </c>
      <c r="G17" s="16" t="s">
        <v>39</v>
      </c>
      <c r="H17" s="16" t="s">
        <v>63</v>
      </c>
      <c r="I17" s="16" t="s">
        <v>64</v>
      </c>
      <c r="J17" s="16" t="s">
        <v>65</v>
      </c>
      <c r="K17" s="16" t="s">
        <v>66</v>
      </c>
    </row>
    <row r="18" spans="1:11" ht="15" thickBot="1">
      <c r="A18" s="9"/>
      <c r="B18" s="10"/>
      <c r="C18">
        <v>17</v>
      </c>
      <c r="D18" s="16" t="s">
        <v>197</v>
      </c>
      <c r="E18" s="16" t="s">
        <v>21</v>
      </c>
      <c r="F18" s="16" t="s">
        <v>198</v>
      </c>
      <c r="G18" s="16" t="s">
        <v>199</v>
      </c>
      <c r="H18" s="16" t="s">
        <v>200</v>
      </c>
      <c r="I18" s="16" t="s">
        <v>201</v>
      </c>
      <c r="J18" s="16" t="s">
        <v>202</v>
      </c>
      <c r="K18" s="16" t="s">
        <v>203</v>
      </c>
    </row>
    <row r="19" spans="1:11" ht="15.75" customHeight="1">
      <c r="C19">
        <v>18</v>
      </c>
      <c r="D19" s="16" t="s">
        <v>87</v>
      </c>
      <c r="E19" s="16" t="s">
        <v>21</v>
      </c>
      <c r="F19" s="16" t="s">
        <v>88</v>
      </c>
      <c r="G19" s="16" t="s">
        <v>89</v>
      </c>
      <c r="H19" s="16" t="s">
        <v>90</v>
      </c>
      <c r="I19" s="16" t="s">
        <v>91</v>
      </c>
      <c r="J19" s="16" t="s">
        <v>92</v>
      </c>
      <c r="K19" s="16" t="s">
        <v>93</v>
      </c>
    </row>
    <row r="20" spans="1:11" ht="12.75">
      <c r="A20" s="4" t="s">
        <v>50</v>
      </c>
      <c r="B20">
        <v>1</v>
      </c>
      <c r="C20">
        <v>19</v>
      </c>
      <c r="D20" s="16" t="s">
        <v>94</v>
      </c>
      <c r="E20" s="16" t="s">
        <v>21</v>
      </c>
      <c r="F20" s="16" t="s">
        <v>95</v>
      </c>
      <c r="G20" s="16" t="s">
        <v>96</v>
      </c>
      <c r="H20" s="16" t="s">
        <v>97</v>
      </c>
      <c r="I20" s="16" t="s">
        <v>98</v>
      </c>
      <c r="J20" s="16" t="s">
        <v>99</v>
      </c>
      <c r="K20" s="16" t="s">
        <v>100</v>
      </c>
    </row>
    <row r="21" spans="1:11" ht="12.75">
      <c r="A21" s="4" t="s">
        <v>51</v>
      </c>
      <c r="B21">
        <v>2</v>
      </c>
      <c r="C21">
        <v>20</v>
      </c>
      <c r="D21" s="16" t="s">
        <v>20</v>
      </c>
      <c r="E21" s="16" t="s">
        <v>21</v>
      </c>
      <c r="F21" s="16" t="s">
        <v>22</v>
      </c>
      <c r="G21" s="16" t="s">
        <v>23</v>
      </c>
      <c r="H21" s="16" t="s">
        <v>24</v>
      </c>
      <c r="I21" s="16" t="s">
        <v>25</v>
      </c>
      <c r="J21" s="16" t="s">
        <v>26</v>
      </c>
      <c r="K21" s="16" t="s">
        <v>27</v>
      </c>
    </row>
    <row r="22" spans="1:11" ht="12.75">
      <c r="A22" s="4" t="s">
        <v>52</v>
      </c>
      <c r="B22">
        <v>3</v>
      </c>
      <c r="C22">
        <v>21</v>
      </c>
      <c r="D22" s="16" t="s">
        <v>187</v>
      </c>
      <c r="E22" s="16"/>
      <c r="F22" s="16" t="s">
        <v>188</v>
      </c>
      <c r="G22" s="16" t="s">
        <v>168</v>
      </c>
      <c r="H22" s="16" t="s">
        <v>189</v>
      </c>
      <c r="I22" s="16" t="s">
        <v>190</v>
      </c>
      <c r="J22" s="16" t="s">
        <v>191</v>
      </c>
      <c r="K22" s="16" t="s">
        <v>192</v>
      </c>
    </row>
    <row r="23" spans="1:11" ht="12.75">
      <c r="A23" s="4" t="s">
        <v>53</v>
      </c>
      <c r="B23">
        <v>4</v>
      </c>
      <c r="C23">
        <v>22</v>
      </c>
      <c r="D23" s="16" t="s">
        <v>159</v>
      </c>
      <c r="E23" s="16" t="s">
        <v>61</v>
      </c>
      <c r="F23" s="16" t="s">
        <v>160</v>
      </c>
      <c r="G23" s="16" t="s">
        <v>161</v>
      </c>
      <c r="H23" s="16" t="s">
        <v>141</v>
      </c>
      <c r="I23" s="16" t="s">
        <v>162</v>
      </c>
      <c r="J23" s="16" t="s">
        <v>163</v>
      </c>
      <c r="K23" s="16" t="s">
        <v>164</v>
      </c>
    </row>
    <row r="24" spans="1:11" ht="12.75">
      <c r="A24" s="4" t="s">
        <v>54</v>
      </c>
      <c r="B24">
        <v>5</v>
      </c>
      <c r="C24">
        <v>23</v>
      </c>
      <c r="D24" s="16" t="s">
        <v>136</v>
      </c>
      <c r="E24" s="16"/>
      <c r="F24" s="16" t="s">
        <v>30</v>
      </c>
      <c r="G24" s="16" t="s">
        <v>31</v>
      </c>
      <c r="H24" s="16" t="s">
        <v>32</v>
      </c>
      <c r="I24" s="16" t="s">
        <v>33</v>
      </c>
      <c r="J24" s="16" t="s">
        <v>137</v>
      </c>
      <c r="K24" s="16" t="s">
        <v>34</v>
      </c>
    </row>
    <row r="25" spans="1:11" ht="12.75">
      <c r="A25" s="4" t="s">
        <v>55</v>
      </c>
      <c r="B25">
        <v>6</v>
      </c>
      <c r="C25">
        <v>24</v>
      </c>
      <c r="D25" s="16" t="s">
        <v>204</v>
      </c>
      <c r="E25" s="16"/>
      <c r="F25" s="16" t="s">
        <v>205</v>
      </c>
      <c r="G25" s="16" t="s">
        <v>206</v>
      </c>
      <c r="H25" s="16" t="s">
        <v>207</v>
      </c>
      <c r="I25" s="16" t="s">
        <v>208</v>
      </c>
      <c r="J25" s="16" t="s">
        <v>209</v>
      </c>
      <c r="K25" s="16" t="s">
        <v>210</v>
      </c>
    </row>
    <row r="26" spans="1:11" ht="12.75">
      <c r="A26" s="4" t="s">
        <v>56</v>
      </c>
      <c r="B26">
        <v>7</v>
      </c>
      <c r="C26">
        <v>25</v>
      </c>
      <c r="D26" s="16" t="s">
        <v>225</v>
      </c>
      <c r="E26" s="16"/>
      <c r="F26" s="16" t="s">
        <v>226</v>
      </c>
      <c r="G26" s="16" t="s">
        <v>227</v>
      </c>
      <c r="H26" s="16" t="s">
        <v>228</v>
      </c>
      <c r="I26" s="16" t="s">
        <v>229</v>
      </c>
      <c r="J26" s="16" t="s">
        <v>230</v>
      </c>
      <c r="K26" s="16" t="s">
        <v>231</v>
      </c>
    </row>
    <row r="27" spans="1:11" ht="12.75">
      <c r="A27" s="4" t="s">
        <v>57</v>
      </c>
      <c r="B27">
        <v>8</v>
      </c>
      <c r="C27">
        <v>26</v>
      </c>
      <c r="D27" s="16" t="s">
        <v>180</v>
      </c>
      <c r="E27" s="16"/>
      <c r="F27" s="16" t="s">
        <v>181</v>
      </c>
      <c r="G27" s="16" t="s">
        <v>182</v>
      </c>
      <c r="H27" s="16" t="s">
        <v>183</v>
      </c>
      <c r="I27" s="16" t="s">
        <v>184</v>
      </c>
      <c r="J27" s="16" t="s">
        <v>185</v>
      </c>
      <c r="K27" s="16" t="s">
        <v>186</v>
      </c>
    </row>
    <row r="28" spans="1:11" ht="12.75">
      <c r="A28" s="4" t="s">
        <v>58</v>
      </c>
      <c r="B28">
        <v>9</v>
      </c>
      <c r="C28">
        <v>27</v>
      </c>
      <c r="D28" s="16" t="s">
        <v>233</v>
      </c>
      <c r="E28" s="16" t="s">
        <v>232</v>
      </c>
      <c r="F28" s="16" t="s">
        <v>234</v>
      </c>
      <c r="G28" s="16" t="s">
        <v>23</v>
      </c>
      <c r="H28" s="16" t="s">
        <v>235</v>
      </c>
      <c r="I28" s="16" t="s">
        <v>236</v>
      </c>
      <c r="J28" s="16" t="s">
        <v>237</v>
      </c>
      <c r="K28" s="16" t="s">
        <v>238</v>
      </c>
    </row>
    <row r="29" spans="1:11" ht="15.75" customHeight="1">
      <c r="C29">
        <v>28</v>
      </c>
      <c r="D29" s="14" t="s">
        <v>36</v>
      </c>
      <c r="E29" s="14" t="s">
        <v>37</v>
      </c>
      <c r="F29" s="22" t="s">
        <v>38</v>
      </c>
      <c r="G29" s="22" t="s">
        <v>39</v>
      </c>
      <c r="H29" s="22" t="s">
        <v>40</v>
      </c>
      <c r="I29" s="15" t="s">
        <v>41</v>
      </c>
      <c r="J29" s="15" t="s">
        <v>42</v>
      </c>
      <c r="K29" s="15" t="s">
        <v>43</v>
      </c>
    </row>
    <row r="30" spans="1:11" ht="12.75">
      <c r="A30" s="2" t="str">
        <f>IF(FORMULAIRE!C16=1,"est"," ")</f>
        <v xml:space="preserve"> </v>
      </c>
      <c r="C30">
        <v>29</v>
      </c>
      <c r="D30" s="16" t="s">
        <v>173</v>
      </c>
      <c r="E30" s="16"/>
      <c r="F30" s="16" t="s">
        <v>174</v>
      </c>
      <c r="G30" s="16" t="s">
        <v>175</v>
      </c>
      <c r="H30" s="16" t="s">
        <v>176</v>
      </c>
      <c r="I30" s="16" t="s">
        <v>177</v>
      </c>
      <c r="J30" s="16" t="s">
        <v>178</v>
      </c>
      <c r="K30" s="16" t="s">
        <v>179</v>
      </c>
    </row>
    <row r="31" spans="1:11" ht="12.75">
      <c r="A31" s="2" t="str">
        <f>IF(FORMULAIRE!C16=2,"rien",IF(FORMULAIRE!C16=1,"on"," "))</f>
        <v xml:space="preserve"> </v>
      </c>
      <c r="C31">
        <v>30</v>
      </c>
      <c r="D31" s="16" t="s">
        <v>130</v>
      </c>
      <c r="E31" s="16"/>
      <c r="F31" s="16" t="s">
        <v>131</v>
      </c>
      <c r="G31" s="16" t="s">
        <v>23</v>
      </c>
      <c r="H31" s="16" t="s">
        <v>132</v>
      </c>
      <c r="I31" s="16" t="s">
        <v>133</v>
      </c>
      <c r="J31" s="16" t="s">
        <v>134</v>
      </c>
      <c r="K31" s="16" t="s">
        <v>135</v>
      </c>
    </row>
    <row r="32" spans="1:11" ht="12.75">
      <c r="A32" s="2" t="str">
        <f>IF(FORMULAIRE!C16=2,"infos",IF(FORMULAIRE!C17=2,"infos"," "))</f>
        <v xml:space="preserve"> </v>
      </c>
      <c r="C32">
        <v>31</v>
      </c>
      <c r="D32" s="18" t="s">
        <v>102</v>
      </c>
      <c r="E32" s="18" t="s">
        <v>101</v>
      </c>
      <c r="F32" s="18" t="s">
        <v>103</v>
      </c>
      <c r="G32" s="18" t="s">
        <v>104</v>
      </c>
      <c r="H32" s="18" t="s">
        <v>105</v>
      </c>
      <c r="I32" s="18" t="s">
        <v>106</v>
      </c>
      <c r="J32" s="18" t="s">
        <v>107</v>
      </c>
      <c r="K32" s="18" t="s">
        <v>108</v>
      </c>
    </row>
    <row r="33" spans="1:11" ht="12.75">
      <c r="A33" s="2"/>
      <c r="C33">
        <v>32</v>
      </c>
      <c r="D33" s="14"/>
      <c r="F33" s="22"/>
      <c r="G33" s="22"/>
      <c r="H33" s="22"/>
      <c r="I33" s="15"/>
      <c r="J33" s="15"/>
      <c r="K33" s="14"/>
    </row>
    <row r="34" spans="1:11" ht="15.75" customHeight="1" thickBot="1">
      <c r="A34" t="e">
        <f t="array" aca="1" ref="A34:B36" ca="1">INDIRECT(A32)</f>
        <v>#REF!</v>
      </c>
      <c r="B34" t="e">
        <f ca="1"/>
        <v>#REF!</v>
      </c>
      <c r="C34">
        <v>33</v>
      </c>
      <c r="D34" s="17"/>
      <c r="E34" s="17"/>
      <c r="F34" s="17"/>
      <c r="G34" s="17"/>
      <c r="H34" s="17"/>
      <c r="I34" s="17"/>
      <c r="J34" s="17"/>
      <c r="K34" s="17"/>
    </row>
    <row r="35" spans="1:11" ht="15.75" customHeight="1">
      <c r="A35" t="e">
        <f ca="1"/>
        <v>#REF!</v>
      </c>
      <c r="B35" t="e">
        <f ca="1"/>
        <v>#REF!</v>
      </c>
      <c r="C35">
        <v>34</v>
      </c>
    </row>
    <row r="36" spans="1:11" ht="15.75" customHeight="1">
      <c r="A36" t="e">
        <f ca="1"/>
        <v>#REF!</v>
      </c>
      <c r="B36" t="e">
        <f ca="1"/>
        <v>#REF!</v>
      </c>
      <c r="C36">
        <v>35</v>
      </c>
    </row>
    <row r="37" spans="1:11" ht="15.75" customHeight="1">
      <c r="C37">
        <v>36</v>
      </c>
    </row>
    <row r="38" spans="1:11" ht="15.75" customHeight="1">
      <c r="A38" s="12" t="s">
        <v>59</v>
      </c>
      <c r="C38">
        <v>37</v>
      </c>
    </row>
    <row r="39" spans="1:11" ht="15.75" customHeight="1">
      <c r="A39" s="12" t="s">
        <v>60</v>
      </c>
      <c r="C39">
        <v>38</v>
      </c>
    </row>
    <row r="40" spans="1:11" ht="15.75" customHeight="1">
      <c r="C40">
        <v>39</v>
      </c>
    </row>
    <row r="41" spans="1:11" ht="15.75" customHeight="1">
      <c r="C41">
        <v>40</v>
      </c>
    </row>
  </sheetData>
  <sheetProtection algorithmName="SHA-512" hashValue="CvRy/cpupURPXhhy5Ul/xt/L7HYXT6hRUeQQAp1dPoOrIca+Ck3sdi//wwi9M18dNCNJofbEWNnzwFYsK4ZXTQ==" saltValue="7EnBDSE/nqRT+aBgODUQtQ==" spinCount="100000"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outlinePr summaryBelow="0" summaryRight="0"/>
  </sheetPr>
  <dimension ref="A1:K30"/>
  <sheetViews>
    <sheetView workbookViewId="0">
      <selection activeCell="B28" sqref="B28"/>
    </sheetView>
  </sheetViews>
  <sheetFormatPr baseColWidth="10" defaultColWidth="12.5703125" defaultRowHeight="15.75" customHeight="1"/>
  <cols>
    <col min="5" max="5" width="20.7109375" customWidth="1"/>
    <col min="6" max="6" width="16.42578125" customWidth="1"/>
    <col min="7" max="7" width="15" customWidth="1"/>
    <col min="9" max="9" width="15.85546875" customWidth="1"/>
    <col min="10" max="10" width="19.140625" customWidth="1"/>
    <col min="11" max="11" width="27.7109375" customWidth="1"/>
  </cols>
  <sheetData>
    <row r="1" spans="1:11" ht="15.75" customHeight="1">
      <c r="D1" t="s">
        <v>758</v>
      </c>
      <c r="E1" t="s">
        <v>759</v>
      </c>
      <c r="F1" t="s">
        <v>760</v>
      </c>
      <c r="G1" t="s">
        <v>761</v>
      </c>
      <c r="H1" t="s">
        <v>762</v>
      </c>
      <c r="I1" t="s">
        <v>763</v>
      </c>
      <c r="J1" t="s">
        <v>764</v>
      </c>
      <c r="K1" t="s">
        <v>765</v>
      </c>
    </row>
    <row r="2" spans="1:11" ht="12.75">
      <c r="B2" s="16"/>
      <c r="C2">
        <v>1</v>
      </c>
      <c r="D2" s="16" t="s">
        <v>310</v>
      </c>
      <c r="E2" s="16" t="s">
        <v>253</v>
      </c>
      <c r="F2" s="16" t="s">
        <v>311</v>
      </c>
      <c r="G2" s="16" t="s">
        <v>277</v>
      </c>
      <c r="H2" s="16" t="s">
        <v>312</v>
      </c>
      <c r="I2" s="16" t="s">
        <v>313</v>
      </c>
      <c r="J2" s="16" t="s">
        <v>314</v>
      </c>
      <c r="K2" s="16" t="s">
        <v>315</v>
      </c>
    </row>
    <row r="3" spans="1:11" ht="12.75">
      <c r="B3" s="16"/>
      <c r="C3">
        <v>2</v>
      </c>
      <c r="D3" s="16" t="s">
        <v>297</v>
      </c>
      <c r="E3" s="16" t="s">
        <v>253</v>
      </c>
      <c r="F3" s="16" t="s">
        <v>298</v>
      </c>
      <c r="G3" s="16" t="s">
        <v>284</v>
      </c>
      <c r="H3" s="16" t="s">
        <v>299</v>
      </c>
      <c r="I3" s="16" t="s">
        <v>300</v>
      </c>
      <c r="J3" s="16" t="s">
        <v>301</v>
      </c>
      <c r="K3" s="16" t="s">
        <v>302</v>
      </c>
    </row>
    <row r="4" spans="1:11" ht="12.75">
      <c r="B4" s="16"/>
      <c r="C4">
        <v>3</v>
      </c>
      <c r="D4" s="16" t="s">
        <v>268</v>
      </c>
      <c r="E4" s="16" t="s">
        <v>253</v>
      </c>
      <c r="F4" s="16" t="s">
        <v>269</v>
      </c>
      <c r="G4" s="16" t="s">
        <v>270</v>
      </c>
      <c r="H4" s="16" t="s">
        <v>271</v>
      </c>
      <c r="I4" s="16" t="s">
        <v>272</v>
      </c>
      <c r="J4" s="16" t="s">
        <v>273</v>
      </c>
      <c r="K4" s="16" t="s">
        <v>274</v>
      </c>
    </row>
    <row r="5" spans="1:11" ht="15.75" customHeight="1">
      <c r="B5" s="16"/>
      <c r="C5">
        <v>4</v>
      </c>
      <c r="D5" s="16" t="s">
        <v>261</v>
      </c>
      <c r="E5" s="16" t="s">
        <v>253</v>
      </c>
      <c r="F5" s="16" t="s">
        <v>262</v>
      </c>
      <c r="G5" s="16" t="s">
        <v>263</v>
      </c>
      <c r="H5" s="16" t="s">
        <v>264</v>
      </c>
      <c r="I5" s="16" t="s">
        <v>265</v>
      </c>
      <c r="J5" s="16" t="s">
        <v>266</v>
      </c>
      <c r="K5" s="16" t="s">
        <v>267</v>
      </c>
    </row>
    <row r="6" spans="1:11" ht="15.75" customHeight="1">
      <c r="B6" s="16"/>
      <c r="C6">
        <v>5</v>
      </c>
      <c r="D6" s="16" t="s">
        <v>254</v>
      </c>
      <c r="E6" s="16" t="s">
        <v>253</v>
      </c>
      <c r="F6" s="16" t="s">
        <v>255</v>
      </c>
      <c r="G6" s="16" t="s">
        <v>256</v>
      </c>
      <c r="H6" s="16" t="s">
        <v>257</v>
      </c>
      <c r="I6" s="16" t="s">
        <v>258</v>
      </c>
      <c r="J6" s="16" t="s">
        <v>259</v>
      </c>
      <c r="K6" s="16" t="s">
        <v>260</v>
      </c>
    </row>
    <row r="7" spans="1:11" ht="15.75" customHeight="1">
      <c r="B7" s="16"/>
      <c r="C7">
        <v>6</v>
      </c>
      <c r="D7" s="16" t="s">
        <v>246</v>
      </c>
      <c r="E7" s="16"/>
      <c r="F7" s="16" t="s">
        <v>247</v>
      </c>
      <c r="G7" s="16" t="s">
        <v>248</v>
      </c>
      <c r="H7" s="16" t="s">
        <v>249</v>
      </c>
      <c r="I7" s="16" t="s">
        <v>250</v>
      </c>
      <c r="J7" s="16" t="s">
        <v>251</v>
      </c>
      <c r="K7" s="16" t="s">
        <v>252</v>
      </c>
    </row>
    <row r="8" spans="1:11" ht="15.75" customHeight="1">
      <c r="B8" s="16"/>
      <c r="C8">
        <v>7</v>
      </c>
      <c r="D8" s="16" t="s">
        <v>304</v>
      </c>
      <c r="E8" s="16" t="s">
        <v>303</v>
      </c>
      <c r="F8" s="16" t="s">
        <v>305</v>
      </c>
      <c r="G8" s="16" t="s">
        <v>248</v>
      </c>
      <c r="H8" s="16" t="s">
        <v>306</v>
      </c>
      <c r="I8" s="16" t="s">
        <v>307</v>
      </c>
      <c r="J8" s="16" t="s">
        <v>308</v>
      </c>
      <c r="K8" s="16" t="s">
        <v>309</v>
      </c>
    </row>
    <row r="9" spans="1:11" ht="15.75" customHeight="1">
      <c r="B9" s="16"/>
      <c r="C9">
        <v>8</v>
      </c>
      <c r="D9" s="16" t="s">
        <v>324</v>
      </c>
      <c r="E9" s="16" t="s">
        <v>303</v>
      </c>
      <c r="F9" s="16" t="s">
        <v>325</v>
      </c>
      <c r="G9" s="16" t="s">
        <v>326</v>
      </c>
      <c r="H9" s="16" t="s">
        <v>327</v>
      </c>
      <c r="I9" s="16" t="s">
        <v>328</v>
      </c>
      <c r="J9" s="16" t="s">
        <v>329</v>
      </c>
      <c r="K9" s="16" t="s">
        <v>330</v>
      </c>
    </row>
    <row r="10" spans="1:11" ht="14.25">
      <c r="A10" s="1"/>
      <c r="B10" s="16"/>
      <c r="C10">
        <v>9</v>
      </c>
      <c r="D10" s="16" t="s">
        <v>331</v>
      </c>
      <c r="E10" s="16" t="s">
        <v>303</v>
      </c>
      <c r="F10" s="16" t="s">
        <v>332</v>
      </c>
      <c r="G10" s="16" t="s">
        <v>333</v>
      </c>
      <c r="H10" s="16" t="s">
        <v>334</v>
      </c>
      <c r="I10" s="16" t="s">
        <v>335</v>
      </c>
      <c r="J10" s="16" t="s">
        <v>336</v>
      </c>
      <c r="K10" s="16" t="s">
        <v>337</v>
      </c>
    </row>
    <row r="11" spans="1:11" ht="14.25">
      <c r="A11" s="1"/>
      <c r="B11" s="16"/>
      <c r="C11">
        <v>10</v>
      </c>
      <c r="D11" s="16" t="s">
        <v>290</v>
      </c>
      <c r="E11" s="16" t="s">
        <v>289</v>
      </c>
      <c r="F11" s="16" t="s">
        <v>291</v>
      </c>
      <c r="G11" s="16" t="s">
        <v>292</v>
      </c>
      <c r="H11" s="16" t="s">
        <v>293</v>
      </c>
      <c r="I11" s="16" t="s">
        <v>294</v>
      </c>
      <c r="J11" s="16" t="s">
        <v>295</v>
      </c>
      <c r="K11" s="16" t="s">
        <v>296</v>
      </c>
    </row>
    <row r="12" spans="1:11" ht="14.25">
      <c r="A12" s="1"/>
      <c r="B12" s="16"/>
      <c r="C12">
        <v>11</v>
      </c>
      <c r="D12" s="16" t="s">
        <v>275</v>
      </c>
      <c r="E12" s="16" t="s">
        <v>253</v>
      </c>
      <c r="F12" s="16" t="s">
        <v>276</v>
      </c>
      <c r="G12" s="16" t="s">
        <v>277</v>
      </c>
      <c r="H12" s="16" t="s">
        <v>278</v>
      </c>
      <c r="I12" s="16" t="s">
        <v>279</v>
      </c>
      <c r="J12" s="16" t="s">
        <v>280</v>
      </c>
      <c r="K12" s="16" t="s">
        <v>281</v>
      </c>
    </row>
    <row r="13" spans="1:11" ht="14.25">
      <c r="A13" s="1"/>
      <c r="B13" s="16"/>
      <c r="C13">
        <v>12</v>
      </c>
      <c r="D13" s="16" t="s">
        <v>317</v>
      </c>
      <c r="E13" s="16" t="s">
        <v>316</v>
      </c>
      <c r="F13" s="16" t="s">
        <v>318</v>
      </c>
      <c r="G13" s="16" t="s">
        <v>319</v>
      </c>
      <c r="H13" s="16" t="s">
        <v>320</v>
      </c>
      <c r="I13" s="16" t="s">
        <v>321</v>
      </c>
      <c r="J13" s="16" t="s">
        <v>322</v>
      </c>
      <c r="K13" s="16" t="s">
        <v>323</v>
      </c>
    </row>
    <row r="14" spans="1:11" ht="15.75" customHeight="1">
      <c r="B14" s="16"/>
      <c r="C14">
        <v>13</v>
      </c>
      <c r="D14" s="16" t="s">
        <v>282</v>
      </c>
      <c r="E14" s="16"/>
      <c r="F14" s="16" t="s">
        <v>283</v>
      </c>
      <c r="G14" s="16" t="s">
        <v>284</v>
      </c>
      <c r="H14" s="16" t="s">
        <v>285</v>
      </c>
      <c r="I14" s="16" t="s">
        <v>286</v>
      </c>
      <c r="J14" s="16" t="s">
        <v>287</v>
      </c>
      <c r="K14" s="16" t="s">
        <v>288</v>
      </c>
    </row>
    <row r="15" spans="1:11" ht="15" thickBot="1">
      <c r="A15" s="1"/>
      <c r="B15" s="17"/>
      <c r="C15">
        <v>14</v>
      </c>
      <c r="D15" s="18" t="s">
        <v>338</v>
      </c>
      <c r="E15" s="18"/>
      <c r="F15" s="18" t="s">
        <v>339</v>
      </c>
      <c r="G15" s="18" t="s">
        <v>340</v>
      </c>
      <c r="H15" s="18" t="s">
        <v>341</v>
      </c>
      <c r="I15" s="18" t="s">
        <v>342</v>
      </c>
      <c r="J15" s="18" t="s">
        <v>343</v>
      </c>
      <c r="K15" s="18" t="s">
        <v>344</v>
      </c>
    </row>
    <row r="16" spans="1:11" ht="15" thickBot="1">
      <c r="A16" s="1"/>
      <c r="C16">
        <v>15</v>
      </c>
      <c r="D16" s="19"/>
      <c r="E16" s="19"/>
      <c r="F16" s="19"/>
      <c r="G16" s="19"/>
      <c r="H16" s="19"/>
      <c r="I16" s="19"/>
      <c r="J16" s="19"/>
      <c r="K16" s="19"/>
    </row>
    <row r="17" spans="1:3" ht="14.25">
      <c r="A17" s="1"/>
      <c r="C17">
        <v>16</v>
      </c>
    </row>
    <row r="18" spans="1:3" ht="15.75" customHeight="1">
      <c r="C18">
        <v>17</v>
      </c>
    </row>
    <row r="19" spans="1:3" ht="15.75" customHeight="1">
      <c r="C19">
        <v>18</v>
      </c>
    </row>
    <row r="20" spans="1:3" ht="15.75" customHeight="1">
      <c r="C20">
        <v>19</v>
      </c>
    </row>
    <row r="21" spans="1:3" ht="15.75" customHeight="1">
      <c r="C21">
        <v>20</v>
      </c>
    </row>
    <row r="22" spans="1:3" ht="15.75" customHeight="1">
      <c r="C22">
        <v>21</v>
      </c>
    </row>
    <row r="23" spans="1:3" ht="15.75" customHeight="1">
      <c r="C23">
        <v>22</v>
      </c>
    </row>
    <row r="24" spans="1:3" ht="15.75" customHeight="1">
      <c r="C24">
        <v>23</v>
      </c>
    </row>
    <row r="25" spans="1:3" ht="15.75" customHeight="1">
      <c r="C25">
        <v>24</v>
      </c>
    </row>
    <row r="26" spans="1:3" ht="15.75" customHeight="1">
      <c r="C26">
        <v>25</v>
      </c>
    </row>
    <row r="27" spans="1:3" ht="15.75" customHeight="1">
      <c r="C27">
        <v>26</v>
      </c>
    </row>
    <row r="28" spans="1:3" ht="15.75" customHeight="1">
      <c r="C28">
        <v>27</v>
      </c>
    </row>
    <row r="29" spans="1:3" ht="15.75" customHeight="1">
      <c r="C29">
        <v>28</v>
      </c>
    </row>
    <row r="30" spans="1:3" ht="15.75" customHeight="1">
      <c r="C30">
        <v>29</v>
      </c>
    </row>
  </sheetData>
  <sheetProtection algorithmName="SHA-512" hashValue="wXcuNd/yJLYk0pr0a/ugXLIBEzk7KdwbGajZf4Nr8d4Hce3gT5GR4zZsQAphD4XxIxBSaofYHnyq7DgZG3tz+w==" saltValue="XKv9MRUsGUpBbwgkZf4A6Q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outlinePr summaryBelow="0" summaryRight="0"/>
  </sheetPr>
  <dimension ref="A1:K91"/>
  <sheetViews>
    <sheetView workbookViewId="0">
      <selection activeCell="B85" sqref="B85"/>
    </sheetView>
  </sheetViews>
  <sheetFormatPr baseColWidth="10" defaultColWidth="12.5703125" defaultRowHeight="15.75" customHeight="1"/>
  <cols>
    <col min="4" max="4" width="37.28515625" customWidth="1"/>
    <col min="10" max="10" width="27.7109375" customWidth="1"/>
    <col min="11" max="11" width="43.140625" bestFit="1" customWidth="1"/>
  </cols>
  <sheetData>
    <row r="1" spans="1:11" ht="15.75" customHeight="1">
      <c r="D1" t="s">
        <v>758</v>
      </c>
      <c r="E1" t="s">
        <v>759</v>
      </c>
      <c r="F1" t="s">
        <v>760</v>
      </c>
      <c r="G1" t="s">
        <v>761</v>
      </c>
      <c r="H1" t="s">
        <v>762</v>
      </c>
      <c r="I1" t="s">
        <v>763</v>
      </c>
      <c r="J1" t="s">
        <v>764</v>
      </c>
      <c r="K1" t="s">
        <v>765</v>
      </c>
    </row>
    <row r="2" spans="1:11" ht="12.75">
      <c r="A2" s="16"/>
      <c r="C2">
        <v>1</v>
      </c>
      <c r="D2" s="16" t="s">
        <v>670</v>
      </c>
      <c r="E2" s="16"/>
      <c r="F2" s="16" t="s">
        <v>671</v>
      </c>
      <c r="G2" s="16" t="s">
        <v>347</v>
      </c>
      <c r="H2" s="16" t="s">
        <v>672</v>
      </c>
      <c r="I2" s="16" t="s">
        <v>673</v>
      </c>
      <c r="J2" s="16" t="s">
        <v>674</v>
      </c>
      <c r="K2" s="16" t="s">
        <v>675</v>
      </c>
    </row>
    <row r="3" spans="1:11" ht="12.75">
      <c r="A3" s="16"/>
      <c r="C3">
        <v>2</v>
      </c>
      <c r="D3" s="16" t="s">
        <v>681</v>
      </c>
      <c r="E3" s="16"/>
      <c r="F3" s="16" t="s">
        <v>682</v>
      </c>
      <c r="G3" s="16" t="s">
        <v>347</v>
      </c>
      <c r="H3" s="16" t="s">
        <v>672</v>
      </c>
      <c r="I3" s="16" t="s">
        <v>683</v>
      </c>
      <c r="J3" s="16" t="s">
        <v>684</v>
      </c>
      <c r="K3" s="16" t="s">
        <v>685</v>
      </c>
    </row>
    <row r="4" spans="1:11" ht="12.75">
      <c r="A4" s="16"/>
      <c r="C4">
        <v>3</v>
      </c>
      <c r="D4" s="16" t="s">
        <v>745</v>
      </c>
      <c r="E4" s="16"/>
      <c r="F4" s="16" t="s">
        <v>746</v>
      </c>
      <c r="G4" s="16" t="s">
        <v>458</v>
      </c>
      <c r="H4" s="16" t="s">
        <v>747</v>
      </c>
      <c r="I4" s="16" t="s">
        <v>748</v>
      </c>
      <c r="J4" s="16" t="s">
        <v>749</v>
      </c>
      <c r="K4" s="16" t="s">
        <v>750</v>
      </c>
    </row>
    <row r="5" spans="1:11" ht="15.75" customHeight="1">
      <c r="A5" s="16"/>
      <c r="C5">
        <v>4</v>
      </c>
      <c r="D5" s="16" t="s">
        <v>442</v>
      </c>
      <c r="E5" s="16"/>
      <c r="F5" s="16" t="s">
        <v>443</v>
      </c>
      <c r="G5" s="16" t="s">
        <v>444</v>
      </c>
      <c r="H5" s="16" t="s">
        <v>445</v>
      </c>
      <c r="I5" s="16" t="s">
        <v>446</v>
      </c>
      <c r="J5" s="16" t="s">
        <v>447</v>
      </c>
      <c r="K5" s="16" t="s">
        <v>448</v>
      </c>
    </row>
    <row r="6" spans="1:11" ht="15.75" customHeight="1">
      <c r="A6" s="16"/>
      <c r="C6">
        <v>5</v>
      </c>
      <c r="D6" s="16" t="s">
        <v>470</v>
      </c>
      <c r="E6" s="16" t="s">
        <v>463</v>
      </c>
      <c r="F6" s="16" t="s">
        <v>471</v>
      </c>
      <c r="G6" s="16" t="s">
        <v>472</v>
      </c>
      <c r="H6" s="16" t="s">
        <v>473</v>
      </c>
      <c r="I6" s="16" t="s">
        <v>474</v>
      </c>
      <c r="J6" s="16" t="s">
        <v>475</v>
      </c>
      <c r="K6" s="16" t="s">
        <v>476</v>
      </c>
    </row>
    <row r="7" spans="1:11" ht="15.75" customHeight="1">
      <c r="A7" s="16"/>
      <c r="C7">
        <v>6</v>
      </c>
      <c r="D7" s="16" t="s">
        <v>464</v>
      </c>
      <c r="E7" s="16" t="s">
        <v>463</v>
      </c>
      <c r="F7" s="16" t="s">
        <v>465</v>
      </c>
      <c r="G7" s="16" t="s">
        <v>386</v>
      </c>
      <c r="H7" s="16" t="s">
        <v>466</v>
      </c>
      <c r="I7" s="16" t="s">
        <v>467</v>
      </c>
      <c r="J7" s="16" t="s">
        <v>468</v>
      </c>
      <c r="K7" s="16" t="s">
        <v>469</v>
      </c>
    </row>
    <row r="8" spans="1:11" ht="15.75" customHeight="1">
      <c r="A8" s="16"/>
      <c r="C8">
        <v>7</v>
      </c>
      <c r="D8" s="16" t="s">
        <v>490</v>
      </c>
      <c r="E8" s="16" t="s">
        <v>463</v>
      </c>
      <c r="F8" s="16" t="s">
        <v>491</v>
      </c>
      <c r="G8" s="16" t="s">
        <v>492</v>
      </c>
      <c r="H8" s="16" t="s">
        <v>493</v>
      </c>
      <c r="I8" s="16" t="s">
        <v>494</v>
      </c>
      <c r="J8" s="16" t="s">
        <v>495</v>
      </c>
      <c r="K8" s="16" t="s">
        <v>496</v>
      </c>
    </row>
    <row r="9" spans="1:11" ht="15.75" customHeight="1">
      <c r="A9" s="16"/>
      <c r="C9">
        <v>8</v>
      </c>
      <c r="D9" s="16" t="s">
        <v>436</v>
      </c>
      <c r="E9" s="16" t="s">
        <v>373</v>
      </c>
      <c r="F9" s="16" t="s">
        <v>437</v>
      </c>
      <c r="G9" s="16" t="s">
        <v>347</v>
      </c>
      <c r="H9" s="16" t="s">
        <v>438</v>
      </c>
      <c r="I9" s="16" t="s">
        <v>439</v>
      </c>
      <c r="J9" s="16" t="s">
        <v>440</v>
      </c>
      <c r="K9" s="16" t="s">
        <v>441</v>
      </c>
    </row>
    <row r="10" spans="1:11" ht="15.75" customHeight="1">
      <c r="A10" s="16"/>
      <c r="C10">
        <v>9</v>
      </c>
      <c r="D10" s="16" t="s">
        <v>416</v>
      </c>
      <c r="E10" s="16" t="s">
        <v>373</v>
      </c>
      <c r="F10" s="16" t="s">
        <v>417</v>
      </c>
      <c r="G10" s="16" t="s">
        <v>347</v>
      </c>
      <c r="H10" s="16" t="s">
        <v>418</v>
      </c>
      <c r="I10" s="16" t="s">
        <v>419</v>
      </c>
      <c r="J10" s="16" t="s">
        <v>420</v>
      </c>
      <c r="K10" s="16" t="s">
        <v>421</v>
      </c>
    </row>
    <row r="11" spans="1:11" ht="15.75" customHeight="1">
      <c r="A11" s="16"/>
      <c r="C11">
        <v>10</v>
      </c>
      <c r="D11" s="16" t="s">
        <v>652</v>
      </c>
      <c r="E11" s="16" t="s">
        <v>373</v>
      </c>
      <c r="F11" s="16" t="s">
        <v>653</v>
      </c>
      <c r="G11" s="16" t="s">
        <v>347</v>
      </c>
      <c r="H11" s="16" t="s">
        <v>654</v>
      </c>
      <c r="I11" s="16" t="s">
        <v>655</v>
      </c>
      <c r="J11" s="16" t="s">
        <v>656</v>
      </c>
      <c r="K11" s="16" t="s">
        <v>657</v>
      </c>
    </row>
    <row r="12" spans="1:11" ht="15.75" customHeight="1">
      <c r="A12" s="16"/>
      <c r="C12">
        <v>11</v>
      </c>
      <c r="D12" s="16" t="s">
        <v>520</v>
      </c>
      <c r="E12" s="16" t="s">
        <v>373</v>
      </c>
      <c r="F12" s="16" t="s">
        <v>521</v>
      </c>
      <c r="G12" s="16" t="s">
        <v>522</v>
      </c>
      <c r="H12" s="16" t="s">
        <v>523</v>
      </c>
      <c r="I12" s="16" t="s">
        <v>524</v>
      </c>
      <c r="J12" s="16" t="s">
        <v>525</v>
      </c>
      <c r="K12" s="16" t="s">
        <v>526</v>
      </c>
    </row>
    <row r="13" spans="1:11" ht="15.75" customHeight="1">
      <c r="A13" s="16"/>
      <c r="C13">
        <v>12</v>
      </c>
      <c r="D13" s="16" t="s">
        <v>527</v>
      </c>
      <c r="E13" s="16"/>
      <c r="F13" s="16" t="s">
        <v>528</v>
      </c>
      <c r="G13" s="16" t="s">
        <v>347</v>
      </c>
      <c r="H13" s="16" t="s">
        <v>529</v>
      </c>
      <c r="I13" s="16" t="s">
        <v>530</v>
      </c>
      <c r="J13" s="16" t="s">
        <v>531</v>
      </c>
      <c r="K13" s="16" t="s">
        <v>532</v>
      </c>
    </row>
    <row r="14" spans="1:11" ht="15.75" customHeight="1">
      <c r="A14" s="16"/>
      <c r="C14">
        <v>13</v>
      </c>
      <c r="D14" s="16" t="s">
        <v>477</v>
      </c>
      <c r="E14" s="16" t="s">
        <v>373</v>
      </c>
      <c r="F14" s="16" t="s">
        <v>478</v>
      </c>
      <c r="G14" s="16" t="s">
        <v>386</v>
      </c>
      <c r="H14" s="16" t="s">
        <v>479</v>
      </c>
      <c r="I14" s="16" t="s">
        <v>480</v>
      </c>
      <c r="J14" s="16" t="s">
        <v>481</v>
      </c>
      <c r="K14" s="16" t="s">
        <v>482</v>
      </c>
    </row>
    <row r="15" spans="1:11" ht="15.75" customHeight="1">
      <c r="A15" s="16"/>
      <c r="C15">
        <v>14</v>
      </c>
      <c r="D15" s="16" t="s">
        <v>374</v>
      </c>
      <c r="E15" s="16" t="s">
        <v>373</v>
      </c>
      <c r="F15" s="16" t="s">
        <v>375</v>
      </c>
      <c r="G15" s="16" t="s">
        <v>347</v>
      </c>
      <c r="H15" s="16" t="s">
        <v>376</v>
      </c>
      <c r="I15" s="16" t="s">
        <v>3103</v>
      </c>
      <c r="J15" s="16" t="s">
        <v>3104</v>
      </c>
      <c r="K15" s="23" t="s">
        <v>3105</v>
      </c>
    </row>
    <row r="16" spans="1:11" ht="15.75" customHeight="1">
      <c r="A16" s="16"/>
      <c r="C16">
        <v>15</v>
      </c>
      <c r="D16" s="16" t="s">
        <v>569</v>
      </c>
      <c r="E16" s="16" t="s">
        <v>373</v>
      </c>
      <c r="F16" s="16" t="s">
        <v>570</v>
      </c>
      <c r="G16" s="16" t="s">
        <v>347</v>
      </c>
      <c r="H16" s="16" t="s">
        <v>571</v>
      </c>
      <c r="I16" s="16" t="s">
        <v>572</v>
      </c>
      <c r="J16" s="16" t="s">
        <v>573</v>
      </c>
      <c r="K16" s="16" t="s">
        <v>574</v>
      </c>
    </row>
    <row r="17" spans="1:11" ht="15.75" customHeight="1">
      <c r="A17" s="16"/>
      <c r="C17">
        <v>16</v>
      </c>
      <c r="D17" s="16" t="s">
        <v>557</v>
      </c>
      <c r="E17" s="16"/>
      <c r="F17" s="16" t="s">
        <v>558</v>
      </c>
      <c r="G17" s="16" t="s">
        <v>386</v>
      </c>
      <c r="H17" s="16" t="s">
        <v>559</v>
      </c>
      <c r="I17" s="16" t="s">
        <v>560</v>
      </c>
      <c r="J17" s="16" t="s">
        <v>561</v>
      </c>
      <c r="K17" s="16" t="s">
        <v>562</v>
      </c>
    </row>
    <row r="18" spans="1:11" ht="15.75" customHeight="1">
      <c r="A18" s="16"/>
      <c r="C18">
        <v>17</v>
      </c>
      <c r="D18" s="16" t="s">
        <v>723</v>
      </c>
      <c r="E18" s="16" t="s">
        <v>303</v>
      </c>
      <c r="F18" s="16" t="s">
        <v>724</v>
      </c>
      <c r="G18" s="16" t="s">
        <v>347</v>
      </c>
      <c r="H18" s="16" t="s">
        <v>725</v>
      </c>
      <c r="I18" s="16" t="s">
        <v>720</v>
      </c>
      <c r="J18" s="16" t="s">
        <v>726</v>
      </c>
      <c r="K18" s="16" t="s">
        <v>722</v>
      </c>
    </row>
    <row r="19" spans="1:11" ht="15.75" customHeight="1">
      <c r="A19" s="16"/>
      <c r="C19">
        <v>18</v>
      </c>
      <c r="D19" s="16" t="s">
        <v>717</v>
      </c>
      <c r="E19" s="16" t="s">
        <v>303</v>
      </c>
      <c r="F19" s="16" t="s">
        <v>718</v>
      </c>
      <c r="G19" s="16" t="s">
        <v>347</v>
      </c>
      <c r="H19" s="16" t="s">
        <v>719</v>
      </c>
      <c r="I19" s="16" t="s">
        <v>720</v>
      </c>
      <c r="J19" s="16" t="s">
        <v>721</v>
      </c>
      <c r="K19" s="16" t="s">
        <v>722</v>
      </c>
    </row>
    <row r="20" spans="1:11" ht="15.75" customHeight="1">
      <c r="A20" s="16"/>
      <c r="C20">
        <v>19</v>
      </c>
      <c r="D20" s="16" t="s">
        <v>727</v>
      </c>
      <c r="E20" s="16" t="s">
        <v>303</v>
      </c>
      <c r="F20" s="16" t="s">
        <v>728</v>
      </c>
      <c r="G20" s="16" t="s">
        <v>347</v>
      </c>
      <c r="H20" s="16" t="s">
        <v>729</v>
      </c>
      <c r="I20" s="16" t="s">
        <v>730</v>
      </c>
      <c r="J20" s="16" t="s">
        <v>731</v>
      </c>
      <c r="K20" s="16" t="s">
        <v>732</v>
      </c>
    </row>
    <row r="21" spans="1:11" ht="15.75" customHeight="1">
      <c r="A21" s="16"/>
      <c r="C21">
        <v>20</v>
      </c>
      <c r="D21" s="16" t="s">
        <v>705</v>
      </c>
      <c r="E21" s="16" t="s">
        <v>303</v>
      </c>
      <c r="F21" s="16" t="s">
        <v>706</v>
      </c>
      <c r="G21" s="16" t="s">
        <v>347</v>
      </c>
      <c r="H21" s="16" t="s">
        <v>707</v>
      </c>
      <c r="I21" s="16" t="s">
        <v>708</v>
      </c>
      <c r="J21" s="16" t="s">
        <v>709</v>
      </c>
      <c r="K21" s="16" t="s">
        <v>710</v>
      </c>
    </row>
    <row r="22" spans="1:11" ht="15.75" customHeight="1">
      <c r="A22" s="16"/>
      <c r="C22">
        <v>21</v>
      </c>
      <c r="D22" s="16" t="s">
        <v>664</v>
      </c>
      <c r="E22" s="16" t="s">
        <v>303</v>
      </c>
      <c r="F22" s="16" t="s">
        <v>665</v>
      </c>
      <c r="G22" s="16" t="s">
        <v>347</v>
      </c>
      <c r="H22" s="16" t="s">
        <v>666</v>
      </c>
      <c r="I22" s="16" t="s">
        <v>667</v>
      </c>
      <c r="J22" s="16" t="s">
        <v>668</v>
      </c>
      <c r="K22" s="16" t="s">
        <v>669</v>
      </c>
    </row>
    <row r="23" spans="1:11" ht="15.75" customHeight="1">
      <c r="A23" s="16"/>
      <c r="C23">
        <v>22</v>
      </c>
      <c r="D23" s="16" t="s">
        <v>711</v>
      </c>
      <c r="E23" s="16" t="s">
        <v>303</v>
      </c>
      <c r="F23" s="16" t="s">
        <v>712</v>
      </c>
      <c r="G23" s="16" t="s">
        <v>347</v>
      </c>
      <c r="H23" s="16" t="s">
        <v>713</v>
      </c>
      <c r="I23" s="16" t="s">
        <v>714</v>
      </c>
      <c r="J23" s="16" t="s">
        <v>715</v>
      </c>
      <c r="K23" s="16" t="s">
        <v>716</v>
      </c>
    </row>
    <row r="24" spans="1:11" ht="15.75" customHeight="1">
      <c r="A24" s="16"/>
      <c r="C24">
        <v>23</v>
      </c>
      <c r="D24" s="16" t="s">
        <v>483</v>
      </c>
      <c r="E24" s="16"/>
      <c r="F24" s="16" t="s">
        <v>484</v>
      </c>
      <c r="G24" s="16" t="s">
        <v>485</v>
      </c>
      <c r="H24" s="16" t="s">
        <v>486</v>
      </c>
      <c r="I24" s="16" t="s">
        <v>487</v>
      </c>
      <c r="J24" s="16" t="s">
        <v>488</v>
      </c>
      <c r="K24" s="16" t="s">
        <v>489</v>
      </c>
    </row>
    <row r="25" spans="1:11" ht="15.75" customHeight="1">
      <c r="A25" s="16"/>
      <c r="C25">
        <v>24</v>
      </c>
      <c r="D25" s="16" t="s">
        <v>733</v>
      </c>
      <c r="E25" s="16" t="s">
        <v>373</v>
      </c>
      <c r="F25" s="16" t="s">
        <v>734</v>
      </c>
      <c r="G25" s="16" t="s">
        <v>347</v>
      </c>
      <c r="H25" s="16" t="s">
        <v>735</v>
      </c>
      <c r="I25" s="16" t="s">
        <v>736</v>
      </c>
      <c r="J25" s="16" t="s">
        <v>737</v>
      </c>
      <c r="K25" s="16" t="s">
        <v>738</v>
      </c>
    </row>
    <row r="26" spans="1:11" ht="15.75" customHeight="1">
      <c r="A26" s="16"/>
      <c r="C26">
        <v>25</v>
      </c>
      <c r="D26" s="16" t="s">
        <v>377</v>
      </c>
      <c r="E26" s="16" t="s">
        <v>373</v>
      </c>
      <c r="F26" s="16" t="s">
        <v>378</v>
      </c>
      <c r="G26" s="16" t="s">
        <v>379</v>
      </c>
      <c r="H26" s="16" t="s">
        <v>380</v>
      </c>
      <c r="I26" s="16" t="s">
        <v>381</v>
      </c>
      <c r="J26" s="16" t="s">
        <v>382</v>
      </c>
      <c r="K26" s="16" t="s">
        <v>383</v>
      </c>
    </row>
    <row r="27" spans="1:11" ht="15.75" customHeight="1">
      <c r="A27" s="16"/>
      <c r="C27">
        <v>26</v>
      </c>
      <c r="D27" s="18" t="s">
        <v>751</v>
      </c>
      <c r="E27" s="18" t="s">
        <v>601</v>
      </c>
      <c r="F27" s="18" t="s">
        <v>752</v>
      </c>
      <c r="G27" s="18" t="s">
        <v>753</v>
      </c>
      <c r="H27" s="18" t="s">
        <v>754</v>
      </c>
      <c r="I27" s="18" t="s">
        <v>755</v>
      </c>
      <c r="J27" s="18" t="s">
        <v>756</v>
      </c>
      <c r="K27" s="18" t="s">
        <v>757</v>
      </c>
    </row>
    <row r="28" spans="1:11" ht="15.75" customHeight="1">
      <c r="A28" s="16"/>
      <c r="C28">
        <v>27</v>
      </c>
      <c r="D28" s="20" t="s">
        <v>766</v>
      </c>
      <c r="E28" s="16" t="s">
        <v>601</v>
      </c>
      <c r="F28" s="16" t="s">
        <v>676</v>
      </c>
      <c r="G28" s="16" t="s">
        <v>492</v>
      </c>
      <c r="H28" s="16" t="s">
        <v>677</v>
      </c>
      <c r="I28" s="16" t="s">
        <v>678</v>
      </c>
      <c r="J28" s="16" t="s">
        <v>679</v>
      </c>
      <c r="K28" s="16" t="s">
        <v>680</v>
      </c>
    </row>
    <row r="29" spans="1:11" ht="15.75" customHeight="1">
      <c r="A29" s="16"/>
      <c r="C29">
        <v>28</v>
      </c>
      <c r="D29" s="16" t="s">
        <v>602</v>
      </c>
      <c r="E29" s="16" t="s">
        <v>601</v>
      </c>
      <c r="F29" s="16" t="s">
        <v>603</v>
      </c>
      <c r="G29" s="16" t="s">
        <v>604</v>
      </c>
      <c r="H29" s="16" t="s">
        <v>605</v>
      </c>
      <c r="I29" s="16" t="s">
        <v>606</v>
      </c>
      <c r="J29" s="16" t="s">
        <v>607</v>
      </c>
      <c r="K29" s="16" t="s">
        <v>608</v>
      </c>
    </row>
    <row r="30" spans="1:11" ht="15.75" customHeight="1">
      <c r="A30" s="16"/>
      <c r="C30">
        <v>29</v>
      </c>
      <c r="D30" s="16" t="s">
        <v>404</v>
      </c>
      <c r="E30" s="16"/>
      <c r="F30" s="16" t="s">
        <v>405</v>
      </c>
      <c r="G30" s="16" t="s">
        <v>386</v>
      </c>
      <c r="H30" s="16" t="s">
        <v>406</v>
      </c>
      <c r="I30" s="16" t="s">
        <v>407</v>
      </c>
      <c r="J30" s="16" t="s">
        <v>408</v>
      </c>
      <c r="K30" s="16" t="s">
        <v>409</v>
      </c>
    </row>
    <row r="31" spans="1:11" ht="15.75" customHeight="1">
      <c r="A31" s="16"/>
      <c r="C31">
        <v>30</v>
      </c>
      <c r="D31" s="20" t="s">
        <v>767</v>
      </c>
      <c r="E31" s="16" t="s">
        <v>360</v>
      </c>
      <c r="F31" s="16" t="s">
        <v>361</v>
      </c>
      <c r="G31" s="16" t="s">
        <v>362</v>
      </c>
      <c r="H31" s="16" t="s">
        <v>363</v>
      </c>
      <c r="I31" s="16" t="s">
        <v>294</v>
      </c>
      <c r="J31" s="16" t="s">
        <v>364</v>
      </c>
      <c r="K31" s="16" t="s">
        <v>365</v>
      </c>
    </row>
    <row r="32" spans="1:11" ht="15.75" customHeight="1">
      <c r="A32" s="16"/>
      <c r="C32">
        <v>31</v>
      </c>
      <c r="D32" s="16" t="s">
        <v>391</v>
      </c>
      <c r="E32" s="16" t="s">
        <v>360</v>
      </c>
      <c r="F32" s="16" t="s">
        <v>392</v>
      </c>
      <c r="G32" s="16" t="s">
        <v>393</v>
      </c>
      <c r="H32" s="16" t="s">
        <v>394</v>
      </c>
      <c r="I32" s="16" t="s">
        <v>395</v>
      </c>
      <c r="J32" s="16" t="s">
        <v>396</v>
      </c>
      <c r="K32" s="16" t="s">
        <v>397</v>
      </c>
    </row>
    <row r="33" spans="1:11" ht="15.75" customHeight="1">
      <c r="A33" s="16"/>
      <c r="C33">
        <v>32</v>
      </c>
      <c r="D33" s="16" t="s">
        <v>686</v>
      </c>
      <c r="E33" s="16" t="s">
        <v>601</v>
      </c>
      <c r="F33" s="16" t="s">
        <v>687</v>
      </c>
      <c r="G33" s="16" t="s">
        <v>688</v>
      </c>
      <c r="H33" s="16" t="s">
        <v>689</v>
      </c>
      <c r="I33" s="16" t="s">
        <v>690</v>
      </c>
      <c r="J33" s="16" t="s">
        <v>691</v>
      </c>
      <c r="K33" s="16" t="s">
        <v>692</v>
      </c>
    </row>
    <row r="34" spans="1:11" ht="15.75" customHeight="1">
      <c r="A34" s="16"/>
      <c r="C34">
        <v>33</v>
      </c>
      <c r="D34" s="16" t="s">
        <v>497</v>
      </c>
      <c r="E34" s="16"/>
      <c r="F34" s="16" t="s">
        <v>498</v>
      </c>
      <c r="G34" s="16" t="s">
        <v>347</v>
      </c>
      <c r="H34" s="16" t="s">
        <v>499</v>
      </c>
      <c r="I34" s="16" t="s">
        <v>401</v>
      </c>
      <c r="J34" s="16" t="s">
        <v>500</v>
      </c>
      <c r="K34" s="16" t="s">
        <v>403</v>
      </c>
    </row>
    <row r="35" spans="1:11" ht="15.75" customHeight="1">
      <c r="A35" s="16"/>
      <c r="C35">
        <v>34</v>
      </c>
      <c r="D35" s="16" t="s">
        <v>627</v>
      </c>
      <c r="E35" s="16"/>
      <c r="F35" s="16" t="s">
        <v>628</v>
      </c>
      <c r="G35" s="16" t="s">
        <v>458</v>
      </c>
      <c r="H35" s="16" t="s">
        <v>629</v>
      </c>
      <c r="I35" s="16" t="s">
        <v>630</v>
      </c>
      <c r="J35" s="16" t="s">
        <v>631</v>
      </c>
      <c r="K35" s="16" t="s">
        <v>632</v>
      </c>
    </row>
    <row r="36" spans="1:11" ht="15.75" customHeight="1">
      <c r="A36" s="16"/>
      <c r="C36">
        <v>35</v>
      </c>
      <c r="D36" s="16" t="s">
        <v>739</v>
      </c>
      <c r="E36" s="16" t="s">
        <v>422</v>
      </c>
      <c r="F36" s="16" t="s">
        <v>740</v>
      </c>
      <c r="G36" s="16" t="s">
        <v>347</v>
      </c>
      <c r="H36" s="16" t="s">
        <v>741</v>
      </c>
      <c r="I36" s="16" t="s">
        <v>742</v>
      </c>
      <c r="J36" s="16" t="s">
        <v>743</v>
      </c>
      <c r="K36" s="16" t="s">
        <v>744</v>
      </c>
    </row>
    <row r="37" spans="1:11" ht="15.75" customHeight="1">
      <c r="A37" s="16"/>
      <c r="C37">
        <v>36</v>
      </c>
      <c r="D37" s="16" t="s">
        <v>508</v>
      </c>
      <c r="E37" s="16"/>
      <c r="F37" s="16" t="s">
        <v>509</v>
      </c>
      <c r="G37" s="16" t="s">
        <v>347</v>
      </c>
      <c r="H37" s="16" t="s">
        <v>510</v>
      </c>
      <c r="I37" s="16" t="s">
        <v>511</v>
      </c>
      <c r="J37" s="16" t="s">
        <v>512</v>
      </c>
      <c r="K37" s="16" t="s">
        <v>513</v>
      </c>
    </row>
    <row r="38" spans="1:11" ht="15.75" customHeight="1">
      <c r="A38" s="16"/>
      <c r="C38">
        <v>37</v>
      </c>
      <c r="D38" s="16" t="s">
        <v>582</v>
      </c>
      <c r="E38" s="16"/>
      <c r="F38" s="16" t="s">
        <v>583</v>
      </c>
      <c r="G38" s="16" t="s">
        <v>347</v>
      </c>
      <c r="H38" s="16" t="s">
        <v>584</v>
      </c>
      <c r="I38" s="16" t="s">
        <v>585</v>
      </c>
      <c r="J38" s="16" t="s">
        <v>586</v>
      </c>
      <c r="K38" s="16" t="s">
        <v>587</v>
      </c>
    </row>
    <row r="39" spans="1:11" ht="15.75" customHeight="1">
      <c r="A39" s="16"/>
      <c r="C39">
        <v>38</v>
      </c>
      <c r="D39" s="16" t="s">
        <v>646</v>
      </c>
      <c r="E39" s="16" t="s">
        <v>373</v>
      </c>
      <c r="F39" s="16" t="s">
        <v>647</v>
      </c>
      <c r="G39" s="16" t="s">
        <v>347</v>
      </c>
      <c r="H39" s="16" t="s">
        <v>648</v>
      </c>
      <c r="I39" s="16" t="s">
        <v>649</v>
      </c>
      <c r="J39" s="16" t="s">
        <v>650</v>
      </c>
      <c r="K39" s="16" t="s">
        <v>651</v>
      </c>
    </row>
    <row r="40" spans="1:11" ht="15.75" customHeight="1">
      <c r="A40" s="16"/>
      <c r="C40">
        <v>39</v>
      </c>
      <c r="D40" s="16" t="s">
        <v>575</v>
      </c>
      <c r="E40" s="16" t="s">
        <v>373</v>
      </c>
      <c r="F40" s="16" t="s">
        <v>576</v>
      </c>
      <c r="G40" s="16" t="s">
        <v>577</v>
      </c>
      <c r="H40" s="16" t="s">
        <v>578</v>
      </c>
      <c r="I40" s="16" t="s">
        <v>579</v>
      </c>
      <c r="J40" s="16" t="s">
        <v>580</v>
      </c>
      <c r="K40" s="16" t="s">
        <v>581</v>
      </c>
    </row>
    <row r="41" spans="1:11" ht="15.75" customHeight="1">
      <c r="A41" s="16"/>
      <c r="C41">
        <v>40</v>
      </c>
      <c r="D41" s="16" t="s">
        <v>539</v>
      </c>
      <c r="E41" s="16" t="s">
        <v>373</v>
      </c>
      <c r="F41" s="16" t="s">
        <v>540</v>
      </c>
      <c r="G41" s="16" t="s">
        <v>347</v>
      </c>
      <c r="H41" s="16" t="s">
        <v>541</v>
      </c>
      <c r="I41" s="16" t="s">
        <v>542</v>
      </c>
      <c r="J41" s="16" t="s">
        <v>543</v>
      </c>
      <c r="K41" s="16" t="s">
        <v>544</v>
      </c>
    </row>
    <row r="42" spans="1:11" ht="15.75" customHeight="1">
      <c r="A42" s="16"/>
      <c r="C42">
        <v>41</v>
      </c>
      <c r="D42" s="16" t="s">
        <v>410</v>
      </c>
      <c r="E42" s="16" t="s">
        <v>373</v>
      </c>
      <c r="F42" s="16" t="s">
        <v>411</v>
      </c>
      <c r="G42" s="16" t="s">
        <v>386</v>
      </c>
      <c r="H42" s="16" t="s">
        <v>412</v>
      </c>
      <c r="I42" s="16" t="s">
        <v>413</v>
      </c>
      <c r="J42" s="16" t="s">
        <v>414</v>
      </c>
      <c r="K42" s="16" t="s">
        <v>415</v>
      </c>
    </row>
    <row r="43" spans="1:11" ht="15.75" customHeight="1">
      <c r="A43" s="16"/>
      <c r="C43">
        <v>42</v>
      </c>
      <c r="D43" s="16" t="s">
        <v>615</v>
      </c>
      <c r="E43" s="16"/>
      <c r="F43" s="16" t="s">
        <v>616</v>
      </c>
      <c r="G43" s="16" t="s">
        <v>347</v>
      </c>
      <c r="H43" s="16" t="s">
        <v>617</v>
      </c>
      <c r="I43" s="16" t="s">
        <v>618</v>
      </c>
      <c r="J43" s="16" t="s">
        <v>619</v>
      </c>
      <c r="K43" s="16" t="s">
        <v>620</v>
      </c>
    </row>
    <row r="44" spans="1:11" ht="15.75" customHeight="1">
      <c r="A44" s="16"/>
      <c r="C44">
        <v>43</v>
      </c>
      <c r="D44" s="16" t="s">
        <v>449</v>
      </c>
      <c r="E44" s="16"/>
      <c r="F44" s="16" t="s">
        <v>450</v>
      </c>
      <c r="G44" s="16" t="s">
        <v>451</v>
      </c>
      <c r="H44" s="16" t="s">
        <v>452</v>
      </c>
      <c r="I44" s="16" t="s">
        <v>453</v>
      </c>
      <c r="J44" s="16" t="s">
        <v>454</v>
      </c>
      <c r="K44" s="16" t="s">
        <v>455</v>
      </c>
    </row>
    <row r="45" spans="1:11" ht="15.75" customHeight="1">
      <c r="A45" s="16"/>
      <c r="C45">
        <v>44</v>
      </c>
      <c r="D45" s="16" t="s">
        <v>514</v>
      </c>
      <c r="E45" s="16"/>
      <c r="F45" s="16" t="s">
        <v>515</v>
      </c>
      <c r="G45" s="16" t="s">
        <v>347</v>
      </c>
      <c r="H45" s="16" t="s">
        <v>516</v>
      </c>
      <c r="I45" s="16" t="s">
        <v>517</v>
      </c>
      <c r="J45" s="16" t="s">
        <v>518</v>
      </c>
      <c r="K45" s="16" t="s">
        <v>519</v>
      </c>
    </row>
    <row r="46" spans="1:11" ht="15.75" customHeight="1">
      <c r="A46" s="16"/>
      <c r="C46">
        <v>45</v>
      </c>
      <c r="D46" s="53" t="s">
        <v>3119</v>
      </c>
      <c r="E46" s="54"/>
      <c r="F46" s="53" t="s">
        <v>3120</v>
      </c>
      <c r="G46" s="52" t="s">
        <v>347</v>
      </c>
      <c r="H46" s="53" t="s">
        <v>3121</v>
      </c>
      <c r="I46" s="52" t="s">
        <v>3118</v>
      </c>
      <c r="J46" s="53" t="s">
        <v>3130</v>
      </c>
      <c r="K46" s="23" t="s">
        <v>3129</v>
      </c>
    </row>
    <row r="47" spans="1:11" ht="15.75" customHeight="1">
      <c r="A47" s="16"/>
      <c r="C47">
        <v>46</v>
      </c>
      <c r="D47" s="16" t="s">
        <v>699</v>
      </c>
      <c r="E47" s="16" t="s">
        <v>422</v>
      </c>
      <c r="F47" s="16" t="s">
        <v>700</v>
      </c>
      <c r="G47" s="16" t="s">
        <v>347</v>
      </c>
      <c r="H47" s="16" t="s">
        <v>701</v>
      </c>
      <c r="I47" s="16" t="s">
        <v>702</v>
      </c>
      <c r="J47" s="16" t="s">
        <v>703</v>
      </c>
      <c r="K47" s="16" t="s">
        <v>704</v>
      </c>
    </row>
    <row r="48" spans="1:11" ht="15.75" customHeight="1">
      <c r="A48" s="16"/>
      <c r="C48">
        <v>47</v>
      </c>
      <c r="D48" s="16" t="s">
        <v>398</v>
      </c>
      <c r="E48" s="16"/>
      <c r="F48" s="16" t="s">
        <v>399</v>
      </c>
      <c r="G48" s="16" t="s">
        <v>393</v>
      </c>
      <c r="H48" s="16" t="s">
        <v>400</v>
      </c>
      <c r="I48" s="16" t="s">
        <v>401</v>
      </c>
      <c r="J48" s="16" t="s">
        <v>402</v>
      </c>
      <c r="K48" s="16" t="s">
        <v>403</v>
      </c>
    </row>
    <row r="49" spans="1:11" ht="15.75" customHeight="1">
      <c r="A49" s="16"/>
      <c r="C49">
        <v>48</v>
      </c>
      <c r="D49" s="16" t="s">
        <v>533</v>
      </c>
      <c r="E49" s="16" t="s">
        <v>422</v>
      </c>
      <c r="F49" s="16" t="s">
        <v>534</v>
      </c>
      <c r="G49" s="16" t="s">
        <v>347</v>
      </c>
      <c r="H49" s="16" t="s">
        <v>535</v>
      </c>
      <c r="I49" s="16" t="s">
        <v>536</v>
      </c>
      <c r="J49" s="16" t="s">
        <v>537</v>
      </c>
      <c r="K49" s="16" t="s">
        <v>538</v>
      </c>
    </row>
    <row r="50" spans="1:11" ht="15.75" customHeight="1">
      <c r="A50" s="16"/>
      <c r="C50">
        <v>49</v>
      </c>
      <c r="D50" s="16" t="s">
        <v>384</v>
      </c>
      <c r="E50" s="16" t="s">
        <v>373</v>
      </c>
      <c r="F50" s="16" t="s">
        <v>385</v>
      </c>
      <c r="G50" s="16" t="s">
        <v>386</v>
      </c>
      <c r="H50" s="16" t="s">
        <v>387</v>
      </c>
      <c r="I50" s="16" t="s">
        <v>388</v>
      </c>
      <c r="J50" s="16" t="s">
        <v>389</v>
      </c>
      <c r="K50" s="16" t="s">
        <v>390</v>
      </c>
    </row>
    <row r="51" spans="1:11" ht="15.75" customHeight="1">
      <c r="A51" s="16"/>
      <c r="C51">
        <v>50</v>
      </c>
      <c r="D51" s="16" t="s">
        <v>501</v>
      </c>
      <c r="E51" s="16"/>
      <c r="F51" s="16" t="s">
        <v>502</v>
      </c>
      <c r="G51" s="16" t="s">
        <v>503</v>
      </c>
      <c r="H51" s="16" t="s">
        <v>504</v>
      </c>
      <c r="I51" s="16" t="s">
        <v>505</v>
      </c>
      <c r="J51" s="16" t="s">
        <v>506</v>
      </c>
      <c r="K51" s="16" t="s">
        <v>507</v>
      </c>
    </row>
    <row r="52" spans="1:11" ht="15.75" customHeight="1">
      <c r="A52" s="16"/>
      <c r="C52">
        <v>51</v>
      </c>
      <c r="D52" s="16" t="s">
        <v>551</v>
      </c>
      <c r="E52" s="16"/>
      <c r="F52" s="16" t="s">
        <v>552</v>
      </c>
      <c r="G52" s="16" t="s">
        <v>492</v>
      </c>
      <c r="H52" s="16" t="s">
        <v>553</v>
      </c>
      <c r="I52" s="16" t="s">
        <v>554</v>
      </c>
      <c r="J52" s="16" t="s">
        <v>555</v>
      </c>
      <c r="K52" s="16" t="s">
        <v>556</v>
      </c>
    </row>
    <row r="53" spans="1:11" ht="15.75" customHeight="1">
      <c r="A53" s="16"/>
      <c r="C53">
        <v>52</v>
      </c>
      <c r="D53" s="16" t="s">
        <v>595</v>
      </c>
      <c r="E53" s="16"/>
      <c r="F53" s="16" t="s">
        <v>596</v>
      </c>
      <c r="G53" s="16" t="s">
        <v>522</v>
      </c>
      <c r="H53" s="16" t="s">
        <v>597</v>
      </c>
      <c r="I53" s="16" t="s">
        <v>598</v>
      </c>
      <c r="J53" s="16" t="s">
        <v>599</v>
      </c>
      <c r="K53" s="16" t="s">
        <v>600</v>
      </c>
    </row>
    <row r="54" spans="1:11" ht="15.75" customHeight="1">
      <c r="A54" s="16"/>
      <c r="C54">
        <v>53</v>
      </c>
      <c r="D54" s="16" t="s">
        <v>367</v>
      </c>
      <c r="E54" s="16" t="s">
        <v>366</v>
      </c>
      <c r="F54" s="16" t="s">
        <v>368</v>
      </c>
      <c r="G54" s="16" t="s">
        <v>347</v>
      </c>
      <c r="H54" s="16" t="s">
        <v>369</v>
      </c>
      <c r="I54" s="16" t="s">
        <v>370</v>
      </c>
      <c r="J54" s="16" t="s">
        <v>371</v>
      </c>
      <c r="K54" s="16" t="s">
        <v>372</v>
      </c>
    </row>
    <row r="55" spans="1:11" ht="15.75" customHeight="1">
      <c r="A55" s="16"/>
      <c r="C55">
        <v>54</v>
      </c>
      <c r="D55" s="16" t="s">
        <v>423</v>
      </c>
      <c r="E55" s="16" t="s">
        <v>422</v>
      </c>
      <c r="F55" s="16" t="s">
        <v>424</v>
      </c>
      <c r="G55" s="16" t="s">
        <v>425</v>
      </c>
      <c r="H55" s="16" t="s">
        <v>426</v>
      </c>
      <c r="I55" s="16" t="s">
        <v>427</v>
      </c>
      <c r="J55" s="16" t="s">
        <v>428</v>
      </c>
      <c r="K55" s="16" t="s">
        <v>429</v>
      </c>
    </row>
    <row r="56" spans="1:11" ht="15.75" customHeight="1">
      <c r="A56" s="16"/>
      <c r="C56">
        <v>55</v>
      </c>
      <c r="D56" s="16" t="s">
        <v>658</v>
      </c>
      <c r="E56" s="16" t="s">
        <v>366</v>
      </c>
      <c r="F56" s="16" t="s">
        <v>659</v>
      </c>
      <c r="G56" s="16" t="s">
        <v>458</v>
      </c>
      <c r="H56" s="16" t="s">
        <v>660</v>
      </c>
      <c r="I56" s="16" t="s">
        <v>661</v>
      </c>
      <c r="J56" s="16" t="s">
        <v>662</v>
      </c>
      <c r="K56" s="16" t="s">
        <v>663</v>
      </c>
    </row>
    <row r="57" spans="1:11" ht="15.75" customHeight="1">
      <c r="A57" s="16"/>
      <c r="C57">
        <v>56</v>
      </c>
      <c r="D57" s="16" t="s">
        <v>693</v>
      </c>
      <c r="E57" s="16"/>
      <c r="F57" s="16" t="s">
        <v>694</v>
      </c>
      <c r="G57" s="16" t="s">
        <v>347</v>
      </c>
      <c r="H57" s="16" t="s">
        <v>695</v>
      </c>
      <c r="I57" s="16" t="s">
        <v>696</v>
      </c>
      <c r="J57" s="16" t="s">
        <v>697</v>
      </c>
      <c r="K57" s="16" t="s">
        <v>698</v>
      </c>
    </row>
    <row r="58" spans="1:11" ht="15.75" customHeight="1">
      <c r="A58" s="16"/>
      <c r="C58">
        <v>57</v>
      </c>
      <c r="D58" s="16" t="s">
        <v>430</v>
      </c>
      <c r="E58" s="16"/>
      <c r="F58" s="16" t="s">
        <v>431</v>
      </c>
      <c r="G58" s="16" t="s">
        <v>347</v>
      </c>
      <c r="H58" s="16" t="s">
        <v>432</v>
      </c>
      <c r="I58" s="16" t="s">
        <v>433</v>
      </c>
      <c r="J58" s="16" t="s">
        <v>434</v>
      </c>
      <c r="K58" s="16" t="s">
        <v>435</v>
      </c>
    </row>
    <row r="59" spans="1:11" ht="15.75" customHeight="1">
      <c r="A59" s="16"/>
      <c r="C59">
        <v>58</v>
      </c>
      <c r="D59" s="16" t="s">
        <v>621</v>
      </c>
      <c r="E59" s="16" t="s">
        <v>232</v>
      </c>
      <c r="F59" s="16" t="s">
        <v>622</v>
      </c>
      <c r="G59" s="16" t="s">
        <v>458</v>
      </c>
      <c r="H59" s="16" t="s">
        <v>623</v>
      </c>
      <c r="I59" s="16" t="s">
        <v>624</v>
      </c>
      <c r="J59" s="16" t="s">
        <v>625</v>
      </c>
      <c r="K59" s="16" t="s">
        <v>626</v>
      </c>
    </row>
    <row r="60" spans="1:11" ht="15.75" customHeight="1">
      <c r="A60" s="16"/>
      <c r="C60">
        <v>59</v>
      </c>
      <c r="D60" s="16" t="s">
        <v>589</v>
      </c>
      <c r="E60" s="16" t="s">
        <v>588</v>
      </c>
      <c r="F60" s="16" t="s">
        <v>590</v>
      </c>
      <c r="G60" s="16" t="s">
        <v>425</v>
      </c>
      <c r="H60" s="16" t="s">
        <v>591</v>
      </c>
      <c r="I60" s="16" t="s">
        <v>592</v>
      </c>
      <c r="J60" s="16" t="s">
        <v>593</v>
      </c>
      <c r="K60" s="16" t="s">
        <v>594</v>
      </c>
    </row>
    <row r="61" spans="1:11" ht="15.75" customHeight="1">
      <c r="A61" s="16"/>
      <c r="C61">
        <v>60</v>
      </c>
      <c r="D61" s="16" t="s">
        <v>345</v>
      </c>
      <c r="E61" s="16"/>
      <c r="F61" s="16" t="s">
        <v>346</v>
      </c>
      <c r="G61" s="16" t="s">
        <v>347</v>
      </c>
      <c r="H61" s="16" t="s">
        <v>348</v>
      </c>
      <c r="I61" s="16" t="s">
        <v>349</v>
      </c>
      <c r="J61" s="16" t="s">
        <v>350</v>
      </c>
      <c r="K61" s="16" t="s">
        <v>351</v>
      </c>
    </row>
    <row r="62" spans="1:11" ht="15.75" customHeight="1">
      <c r="A62" s="16"/>
      <c r="C62">
        <v>61</v>
      </c>
      <c r="D62" s="16" t="s">
        <v>639</v>
      </c>
      <c r="E62" s="16" t="s">
        <v>101</v>
      </c>
      <c r="F62" s="16" t="s">
        <v>640</v>
      </c>
      <c r="G62" s="16" t="s">
        <v>641</v>
      </c>
      <c r="H62" s="16" t="s">
        <v>642</v>
      </c>
      <c r="I62" s="16" t="s">
        <v>643</v>
      </c>
      <c r="J62" s="16" t="s">
        <v>644</v>
      </c>
      <c r="K62" s="16" t="s">
        <v>645</v>
      </c>
    </row>
    <row r="63" spans="1:11" ht="15.75" customHeight="1">
      <c r="A63" s="16"/>
      <c r="C63">
        <v>62</v>
      </c>
      <c r="D63" s="16" t="s">
        <v>353</v>
      </c>
      <c r="E63" s="16" t="s">
        <v>352</v>
      </c>
      <c r="F63" s="16" t="s">
        <v>354</v>
      </c>
      <c r="G63" s="16" t="s">
        <v>355</v>
      </c>
      <c r="H63" s="16" t="s">
        <v>356</v>
      </c>
      <c r="I63" s="16" t="s">
        <v>357</v>
      </c>
      <c r="J63" s="16" t="s">
        <v>358</v>
      </c>
      <c r="K63" s="16" t="s">
        <v>359</v>
      </c>
    </row>
    <row r="64" spans="1:11" ht="15.75" customHeight="1">
      <c r="A64" s="16"/>
      <c r="C64">
        <v>63</v>
      </c>
      <c r="D64" s="16" t="s">
        <v>545</v>
      </c>
      <c r="E64" s="16" t="s">
        <v>352</v>
      </c>
      <c r="F64" s="16" t="s">
        <v>546</v>
      </c>
      <c r="G64" s="16" t="s">
        <v>347</v>
      </c>
      <c r="H64" s="16" t="s">
        <v>547</v>
      </c>
      <c r="I64" s="16" t="s">
        <v>548</v>
      </c>
      <c r="J64" s="16" t="s">
        <v>549</v>
      </c>
      <c r="K64" s="16" t="s">
        <v>550</v>
      </c>
    </row>
    <row r="65" spans="1:11" ht="15.75" customHeight="1">
      <c r="A65" s="16"/>
      <c r="C65">
        <v>64</v>
      </c>
      <c r="D65" s="16" t="s">
        <v>633</v>
      </c>
      <c r="E65" s="16" t="s">
        <v>352</v>
      </c>
      <c r="F65" s="16" t="s">
        <v>634</v>
      </c>
      <c r="G65" s="16" t="s">
        <v>458</v>
      </c>
      <c r="H65" s="16" t="s">
        <v>635</v>
      </c>
      <c r="I65" s="16" t="s">
        <v>636</v>
      </c>
      <c r="J65" s="16" t="s">
        <v>637</v>
      </c>
      <c r="K65" s="16" t="s">
        <v>638</v>
      </c>
    </row>
    <row r="66" spans="1:11" ht="15.75" customHeight="1">
      <c r="A66" s="16"/>
      <c r="C66">
        <v>65</v>
      </c>
      <c r="D66" s="16" t="s">
        <v>456</v>
      </c>
      <c r="E66" s="16" t="s">
        <v>352</v>
      </c>
      <c r="F66" s="16" t="s">
        <v>457</v>
      </c>
      <c r="G66" s="16" t="s">
        <v>458</v>
      </c>
      <c r="H66" s="16" t="s">
        <v>459</v>
      </c>
      <c r="I66" s="16" t="s">
        <v>460</v>
      </c>
      <c r="J66" s="16" t="s">
        <v>461</v>
      </c>
      <c r="K66" s="16" t="s">
        <v>462</v>
      </c>
    </row>
    <row r="67" spans="1:11" ht="15.75" customHeight="1" thickBot="1">
      <c r="A67" s="17"/>
      <c r="C67">
        <v>66</v>
      </c>
      <c r="D67" s="16" t="s">
        <v>563</v>
      </c>
      <c r="E67" s="16" t="s">
        <v>373</v>
      </c>
      <c r="F67" s="16" t="s">
        <v>564</v>
      </c>
      <c r="G67" s="16" t="s">
        <v>347</v>
      </c>
      <c r="H67" s="16" t="s">
        <v>565</v>
      </c>
      <c r="I67" s="16" t="s">
        <v>566</v>
      </c>
      <c r="J67" s="16" t="s">
        <v>567</v>
      </c>
      <c r="K67" s="16" t="s">
        <v>568</v>
      </c>
    </row>
    <row r="68" spans="1:11" ht="15.75" customHeight="1" thickBot="1">
      <c r="C68">
        <v>67</v>
      </c>
      <c r="D68" s="16" t="s">
        <v>609</v>
      </c>
      <c r="E68" s="17"/>
      <c r="F68" s="16" t="s">
        <v>610</v>
      </c>
      <c r="G68" s="16" t="s">
        <v>347</v>
      </c>
      <c r="H68" s="16" t="s">
        <v>611</v>
      </c>
      <c r="I68" s="16" t="s">
        <v>612</v>
      </c>
      <c r="J68" s="16" t="s">
        <v>613</v>
      </c>
      <c r="K68" s="16" t="s">
        <v>614</v>
      </c>
    </row>
    <row r="69" spans="1:11" ht="15.75" customHeight="1">
      <c r="C69">
        <v>68</v>
      </c>
    </row>
    <row r="70" spans="1:11" ht="15.75" customHeight="1">
      <c r="C70">
        <v>69</v>
      </c>
    </row>
    <row r="71" spans="1:11" ht="15.75" customHeight="1">
      <c r="C71">
        <v>70</v>
      </c>
    </row>
    <row r="72" spans="1:11" ht="15.75" customHeight="1">
      <c r="C72">
        <v>71</v>
      </c>
    </row>
    <row r="73" spans="1:11" ht="15.75" customHeight="1">
      <c r="C73">
        <v>72</v>
      </c>
    </row>
    <row r="74" spans="1:11" ht="15.75" customHeight="1">
      <c r="C74">
        <v>73</v>
      </c>
    </row>
    <row r="75" spans="1:11" ht="15.75" customHeight="1">
      <c r="C75">
        <v>74</v>
      </c>
    </row>
    <row r="76" spans="1:11" ht="15.75" customHeight="1">
      <c r="C76">
        <v>75</v>
      </c>
    </row>
    <row r="77" spans="1:11" ht="15.75" customHeight="1">
      <c r="C77">
        <v>76</v>
      </c>
    </row>
    <row r="78" spans="1:11" ht="15.75" customHeight="1">
      <c r="C78">
        <v>77</v>
      </c>
    </row>
    <row r="79" spans="1:11" ht="15.75" customHeight="1">
      <c r="C79">
        <v>78</v>
      </c>
    </row>
    <row r="80" spans="1:11" ht="15.75" customHeight="1">
      <c r="C80">
        <v>79</v>
      </c>
    </row>
    <row r="81" spans="3:3" ht="15.75" customHeight="1">
      <c r="C81">
        <v>80</v>
      </c>
    </row>
    <row r="82" spans="3:3" ht="15.75" customHeight="1">
      <c r="C82">
        <v>81</v>
      </c>
    </row>
    <row r="83" spans="3:3" ht="15.75" customHeight="1">
      <c r="C83">
        <v>82</v>
      </c>
    </row>
    <row r="84" spans="3:3" ht="15.75" customHeight="1">
      <c r="C84">
        <v>83</v>
      </c>
    </row>
    <row r="85" spans="3:3" ht="15.75" customHeight="1">
      <c r="C85">
        <v>84</v>
      </c>
    </row>
    <row r="86" spans="3:3" ht="15.75" customHeight="1">
      <c r="C86">
        <v>85</v>
      </c>
    </row>
    <row r="87" spans="3:3" ht="15.75" customHeight="1">
      <c r="C87">
        <v>86</v>
      </c>
    </row>
    <row r="88" spans="3:3" ht="15.75" customHeight="1">
      <c r="C88">
        <v>87</v>
      </c>
    </row>
    <row r="89" spans="3:3" ht="15.75" customHeight="1">
      <c r="C89">
        <v>88</v>
      </c>
    </row>
    <row r="90" spans="3:3" ht="15.75" customHeight="1">
      <c r="C90">
        <v>89</v>
      </c>
    </row>
    <row r="91" spans="3:3" ht="15.75" customHeight="1">
      <c r="C91">
        <v>90</v>
      </c>
    </row>
  </sheetData>
  <sheetProtection algorithmName="SHA-512" hashValue="zUC6eyKXydtvz994bGXzANn4ywwWszc4wIs3zdsd9DX3btNejagmt2A41g3ebLv0uuI2Ez0S9qTFNTxMSPntow==" saltValue="Bb12heUYR0EJbXekjGd/g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outlinePr summaryBelow="0" summaryRight="0"/>
  </sheetPr>
  <dimension ref="C1:K85"/>
  <sheetViews>
    <sheetView workbookViewId="0">
      <selection activeCell="C88" sqref="C88"/>
    </sheetView>
  </sheetViews>
  <sheetFormatPr baseColWidth="10" defaultColWidth="12.5703125" defaultRowHeight="15.75" customHeight="1"/>
  <cols>
    <col min="1" max="1" width="2.140625" customWidth="1"/>
    <col min="2" max="2" width="2.42578125" customWidth="1"/>
    <col min="3" max="3" width="3.28515625" customWidth="1"/>
    <col min="4" max="4" width="58.85546875" customWidth="1"/>
    <col min="5" max="5" width="58.7109375" customWidth="1"/>
  </cols>
  <sheetData>
    <row r="1" spans="3:11" ht="15.75" customHeight="1">
      <c r="D1" t="s">
        <v>758</v>
      </c>
      <c r="E1" t="s">
        <v>759</v>
      </c>
      <c r="F1" t="s">
        <v>760</v>
      </c>
      <c r="G1" t="s">
        <v>761</v>
      </c>
      <c r="H1" t="s">
        <v>762</v>
      </c>
      <c r="I1" t="s">
        <v>763</v>
      </c>
      <c r="J1" t="s">
        <v>764</v>
      </c>
      <c r="K1" t="s">
        <v>765</v>
      </c>
    </row>
    <row r="2" spans="3:11" ht="12.75">
      <c r="C2">
        <v>1</v>
      </c>
      <c r="D2" s="18" t="s">
        <v>1022</v>
      </c>
      <c r="E2" s="18" t="s">
        <v>769</v>
      </c>
      <c r="F2" s="18" t="s">
        <v>1023</v>
      </c>
      <c r="G2" s="18" t="s">
        <v>1024</v>
      </c>
      <c r="H2" s="18" t="s">
        <v>1025</v>
      </c>
      <c r="I2" s="18" t="s">
        <v>995</v>
      </c>
      <c r="J2" s="18" t="s">
        <v>1026</v>
      </c>
      <c r="K2" s="18" t="s">
        <v>997</v>
      </c>
    </row>
    <row r="3" spans="3:11" ht="12.75">
      <c r="C3">
        <v>2</v>
      </c>
      <c r="D3" s="16" t="s">
        <v>865</v>
      </c>
      <c r="E3" s="16" t="s">
        <v>769</v>
      </c>
      <c r="F3" s="16" t="s">
        <v>866</v>
      </c>
      <c r="G3" s="16" t="s">
        <v>867</v>
      </c>
      <c r="H3" s="16" t="s">
        <v>868</v>
      </c>
      <c r="I3" s="16" t="s">
        <v>869</v>
      </c>
      <c r="J3" s="16" t="s">
        <v>870</v>
      </c>
      <c r="K3" s="16" t="s">
        <v>871</v>
      </c>
    </row>
    <row r="4" spans="3:11" ht="12.75">
      <c r="C4">
        <v>3</v>
      </c>
      <c r="D4" s="16" t="s">
        <v>991</v>
      </c>
      <c r="E4" s="16" t="s">
        <v>769</v>
      </c>
      <c r="F4" s="16" t="s">
        <v>992</v>
      </c>
      <c r="G4" s="16" t="s">
        <v>993</v>
      </c>
      <c r="H4" s="16" t="s">
        <v>994</v>
      </c>
      <c r="I4" s="16" t="s">
        <v>995</v>
      </c>
      <c r="J4" s="16" t="s">
        <v>996</v>
      </c>
      <c r="K4" s="16" t="s">
        <v>997</v>
      </c>
    </row>
    <row r="5" spans="3:11" ht="15.75" customHeight="1">
      <c r="C5">
        <v>4</v>
      </c>
      <c r="D5" s="16" t="s">
        <v>915</v>
      </c>
      <c r="E5" s="16"/>
      <c r="F5" s="16" t="s">
        <v>916</v>
      </c>
      <c r="G5" s="16" t="s">
        <v>917</v>
      </c>
      <c r="H5" s="16" t="s">
        <v>918</v>
      </c>
      <c r="I5" s="16" t="s">
        <v>919</v>
      </c>
      <c r="J5" s="16" t="s">
        <v>920</v>
      </c>
      <c r="K5" s="16" t="s">
        <v>921</v>
      </c>
    </row>
    <row r="6" spans="3:11" ht="15.75" customHeight="1">
      <c r="C6">
        <v>5</v>
      </c>
      <c r="D6" s="16" t="s">
        <v>961</v>
      </c>
      <c r="E6" s="16" t="s">
        <v>769</v>
      </c>
      <c r="F6" s="16" t="s">
        <v>962</v>
      </c>
      <c r="G6" s="16" t="s">
        <v>963</v>
      </c>
      <c r="H6" s="16" t="s">
        <v>964</v>
      </c>
      <c r="I6" s="16" t="s">
        <v>813</v>
      </c>
      <c r="J6" s="16" t="s">
        <v>965</v>
      </c>
      <c r="K6" s="16" t="s">
        <v>815</v>
      </c>
    </row>
    <row r="7" spans="3:11" ht="15.75" customHeight="1">
      <c r="C7">
        <v>6</v>
      </c>
      <c r="D7" s="16" t="s">
        <v>942</v>
      </c>
      <c r="E7" s="16" t="s">
        <v>769</v>
      </c>
      <c r="F7" s="16" t="s">
        <v>943</v>
      </c>
      <c r="G7" s="16" t="s">
        <v>874</v>
      </c>
      <c r="H7" s="16" t="s">
        <v>875</v>
      </c>
      <c r="I7" s="16" t="s">
        <v>944</v>
      </c>
      <c r="J7" s="16" t="s">
        <v>945</v>
      </c>
      <c r="K7" s="16" t="s">
        <v>946</v>
      </c>
    </row>
    <row r="8" spans="3:11" ht="15.75" customHeight="1">
      <c r="C8">
        <v>7</v>
      </c>
      <c r="D8" s="16" t="s">
        <v>809</v>
      </c>
      <c r="E8" s="16" t="s">
        <v>769</v>
      </c>
      <c r="F8" s="16" t="s">
        <v>810</v>
      </c>
      <c r="G8" s="16" t="s">
        <v>811</v>
      </c>
      <c r="H8" s="16" t="s">
        <v>812</v>
      </c>
      <c r="I8" s="16" t="s">
        <v>813</v>
      </c>
      <c r="J8" s="16" t="s">
        <v>814</v>
      </c>
      <c r="K8" s="16" t="s">
        <v>815</v>
      </c>
    </row>
    <row r="9" spans="3:11" ht="15.75" customHeight="1">
      <c r="C9">
        <v>8</v>
      </c>
      <c r="D9" s="20" t="s">
        <v>1029</v>
      </c>
      <c r="E9" s="20" t="s">
        <v>769</v>
      </c>
      <c r="F9" s="16" t="s">
        <v>840</v>
      </c>
      <c r="G9" s="16" t="s">
        <v>811</v>
      </c>
      <c r="H9" s="16" t="s">
        <v>812</v>
      </c>
      <c r="I9" s="16" t="s">
        <v>841</v>
      </c>
      <c r="J9" s="16" t="s">
        <v>842</v>
      </c>
      <c r="K9" s="16" t="s">
        <v>843</v>
      </c>
    </row>
    <row r="10" spans="3:11" ht="15.75" customHeight="1">
      <c r="C10">
        <v>9</v>
      </c>
      <c r="D10" s="16" t="s">
        <v>858</v>
      </c>
      <c r="E10" s="16" t="s">
        <v>769</v>
      </c>
      <c r="F10" s="16" t="s">
        <v>859</v>
      </c>
      <c r="G10" s="16" t="s">
        <v>860</v>
      </c>
      <c r="H10" s="16" t="s">
        <v>861</v>
      </c>
      <c r="I10" s="16" t="s">
        <v>862</v>
      </c>
      <c r="J10" s="16" t="s">
        <v>863</v>
      </c>
      <c r="K10" s="16" t="s">
        <v>864</v>
      </c>
    </row>
    <row r="11" spans="3:11" ht="15.75" customHeight="1">
      <c r="C11">
        <v>10</v>
      </c>
      <c r="D11" s="16" t="s">
        <v>972</v>
      </c>
      <c r="E11" s="16" t="s">
        <v>769</v>
      </c>
      <c r="F11" s="16" t="s">
        <v>973</v>
      </c>
      <c r="G11" s="16" t="s">
        <v>974</v>
      </c>
      <c r="H11" s="16" t="s">
        <v>975</v>
      </c>
      <c r="I11" s="16" t="s">
        <v>976</v>
      </c>
      <c r="J11" s="16" t="s">
        <v>977</v>
      </c>
      <c r="K11" s="16" t="s">
        <v>978</v>
      </c>
    </row>
    <row r="12" spans="3:11" ht="15.75" customHeight="1">
      <c r="C12">
        <v>11</v>
      </c>
      <c r="D12" s="16" t="s">
        <v>777</v>
      </c>
      <c r="E12" s="16" t="s">
        <v>769</v>
      </c>
      <c r="F12" s="16" t="s">
        <v>778</v>
      </c>
      <c r="G12" s="16" t="s">
        <v>779</v>
      </c>
      <c r="H12" s="16" t="s">
        <v>780</v>
      </c>
      <c r="I12" s="16" t="s">
        <v>781</v>
      </c>
      <c r="J12" s="16" t="s">
        <v>782</v>
      </c>
      <c r="K12" s="16" t="s">
        <v>783</v>
      </c>
    </row>
    <row r="13" spans="3:11" ht="15.75" customHeight="1">
      <c r="C13">
        <v>12</v>
      </c>
      <c r="D13" s="16" t="s">
        <v>954</v>
      </c>
      <c r="E13" s="16" t="s">
        <v>769</v>
      </c>
      <c r="F13" s="16" t="s">
        <v>955</v>
      </c>
      <c r="G13" s="16" t="s">
        <v>956</v>
      </c>
      <c r="H13" s="16" t="s">
        <v>957</v>
      </c>
      <c r="I13" s="16" t="s">
        <v>958</v>
      </c>
      <c r="J13" s="16" t="s">
        <v>959</v>
      </c>
      <c r="K13" s="16" t="s">
        <v>960</v>
      </c>
    </row>
    <row r="14" spans="3:11" ht="15.75" customHeight="1">
      <c r="C14">
        <v>13</v>
      </c>
      <c r="D14" s="16" t="s">
        <v>816</v>
      </c>
      <c r="E14" s="16" t="s">
        <v>769</v>
      </c>
      <c r="F14" s="16" t="s">
        <v>817</v>
      </c>
      <c r="G14" s="16" t="s">
        <v>818</v>
      </c>
      <c r="H14" s="16" t="s">
        <v>819</v>
      </c>
      <c r="I14" s="16" t="s">
        <v>820</v>
      </c>
      <c r="J14" s="16" t="s">
        <v>821</v>
      </c>
      <c r="K14" s="16" t="s">
        <v>822</v>
      </c>
    </row>
    <row r="15" spans="3:11" ht="15.75" customHeight="1">
      <c r="C15">
        <v>14</v>
      </c>
      <c r="D15" s="16" t="s">
        <v>922</v>
      </c>
      <c r="E15" s="16" t="s">
        <v>769</v>
      </c>
      <c r="F15" s="16" t="s">
        <v>923</v>
      </c>
      <c r="G15" s="16" t="s">
        <v>793</v>
      </c>
      <c r="H15" s="16" t="s">
        <v>924</v>
      </c>
      <c r="I15" s="16" t="s">
        <v>925</v>
      </c>
      <c r="J15" s="16" t="s">
        <v>926</v>
      </c>
      <c r="K15" s="16" t="s">
        <v>927</v>
      </c>
    </row>
    <row r="16" spans="3:11" ht="15.75" customHeight="1">
      <c r="C16">
        <v>15</v>
      </c>
      <c r="D16" s="20" t="s">
        <v>1027</v>
      </c>
      <c r="E16" s="20" t="s">
        <v>769</v>
      </c>
      <c r="F16" s="16" t="s">
        <v>829</v>
      </c>
      <c r="G16" s="16" t="s">
        <v>830</v>
      </c>
      <c r="H16" s="16" t="s">
        <v>831</v>
      </c>
      <c r="I16" s="16" t="s">
        <v>832</v>
      </c>
      <c r="J16" s="16" t="s">
        <v>833</v>
      </c>
      <c r="K16" s="16" t="s">
        <v>834</v>
      </c>
    </row>
    <row r="17" spans="3:11" ht="15.75" customHeight="1">
      <c r="C17">
        <v>16</v>
      </c>
      <c r="D17" s="20" t="s">
        <v>1028</v>
      </c>
      <c r="E17" s="20" t="s">
        <v>769</v>
      </c>
      <c r="F17" s="16" t="s">
        <v>835</v>
      </c>
      <c r="G17" s="16" t="s">
        <v>818</v>
      </c>
      <c r="H17" s="16" t="s">
        <v>836</v>
      </c>
      <c r="I17" s="16" t="s">
        <v>837</v>
      </c>
      <c r="J17" s="16" t="s">
        <v>838</v>
      </c>
      <c r="K17" s="16" t="s">
        <v>839</v>
      </c>
    </row>
    <row r="18" spans="3:11" ht="15.75" customHeight="1">
      <c r="C18">
        <v>17</v>
      </c>
      <c r="D18" s="16" t="s">
        <v>791</v>
      </c>
      <c r="E18" s="16" t="s">
        <v>769</v>
      </c>
      <c r="F18" s="16" t="s">
        <v>792</v>
      </c>
      <c r="G18" s="16" t="s">
        <v>793</v>
      </c>
      <c r="H18" s="16" t="s">
        <v>794</v>
      </c>
      <c r="I18" s="16" t="s">
        <v>795</v>
      </c>
      <c r="J18" s="16" t="s">
        <v>796</v>
      </c>
      <c r="K18" s="16" t="s">
        <v>797</v>
      </c>
    </row>
    <row r="19" spans="3:11" ht="15.75" customHeight="1">
      <c r="C19">
        <v>18</v>
      </c>
      <c r="D19" s="16" t="s">
        <v>879</v>
      </c>
      <c r="E19" s="16" t="s">
        <v>769</v>
      </c>
      <c r="F19" s="16" t="s">
        <v>880</v>
      </c>
      <c r="G19" s="16" t="s">
        <v>881</v>
      </c>
      <c r="H19" s="16" t="s">
        <v>882</v>
      </c>
      <c r="I19" s="16" t="s">
        <v>883</v>
      </c>
      <c r="J19" s="16" t="s">
        <v>884</v>
      </c>
      <c r="K19" s="16" t="s">
        <v>885</v>
      </c>
    </row>
    <row r="20" spans="3:11" ht="15.75" customHeight="1">
      <c r="C20">
        <v>19</v>
      </c>
      <c r="D20" s="16" t="s">
        <v>909</v>
      </c>
      <c r="E20" s="16" t="s">
        <v>769</v>
      </c>
      <c r="F20" s="16" t="s">
        <v>910</v>
      </c>
      <c r="G20" s="16" t="s">
        <v>853</v>
      </c>
      <c r="H20" s="16" t="s">
        <v>911</v>
      </c>
      <c r="I20" s="16" t="s">
        <v>912</v>
      </c>
      <c r="J20" s="16" t="s">
        <v>913</v>
      </c>
      <c r="K20" s="16" t="s">
        <v>914</v>
      </c>
    </row>
    <row r="21" spans="3:11" ht="15.75" customHeight="1">
      <c r="C21">
        <v>20</v>
      </c>
      <c r="D21" s="16" t="s">
        <v>770</v>
      </c>
      <c r="E21" s="16" t="s">
        <v>769</v>
      </c>
      <c r="F21" s="16" t="s">
        <v>771</v>
      </c>
      <c r="G21" s="16" t="s">
        <v>772</v>
      </c>
      <c r="H21" s="16" t="s">
        <v>773</v>
      </c>
      <c r="I21" s="16" t="s">
        <v>774</v>
      </c>
      <c r="J21" s="16" t="s">
        <v>775</v>
      </c>
      <c r="K21" s="16" t="s">
        <v>776</v>
      </c>
    </row>
    <row r="22" spans="3:11" ht="15.75" customHeight="1">
      <c r="C22">
        <v>21</v>
      </c>
      <c r="D22" s="16" t="s">
        <v>935</v>
      </c>
      <c r="E22" s="16" t="s">
        <v>769</v>
      </c>
      <c r="F22" s="16" t="s">
        <v>936</v>
      </c>
      <c r="G22" s="16" t="s">
        <v>937</v>
      </c>
      <c r="H22" s="16" t="s">
        <v>938</v>
      </c>
      <c r="I22" s="16" t="s">
        <v>939</v>
      </c>
      <c r="J22" s="16" t="s">
        <v>940</v>
      </c>
      <c r="K22" s="16" t="s">
        <v>941</v>
      </c>
    </row>
    <row r="23" spans="3:11" ht="15.75" customHeight="1">
      <c r="C23">
        <v>22</v>
      </c>
      <c r="D23" s="20" t="s">
        <v>1030</v>
      </c>
      <c r="E23" s="20" t="s">
        <v>769</v>
      </c>
      <c r="F23" s="16" t="s">
        <v>892</v>
      </c>
      <c r="G23" s="16" t="s">
        <v>893</v>
      </c>
      <c r="H23" s="16" t="s">
        <v>894</v>
      </c>
      <c r="I23" s="16" t="s">
        <v>895</v>
      </c>
      <c r="J23" s="16" t="s">
        <v>896</v>
      </c>
      <c r="K23" s="16" t="s">
        <v>897</v>
      </c>
    </row>
    <row r="24" spans="3:11" ht="15.75" customHeight="1">
      <c r="C24">
        <v>23</v>
      </c>
      <c r="D24" s="16" t="s">
        <v>798</v>
      </c>
      <c r="E24" s="16" t="s">
        <v>769</v>
      </c>
      <c r="F24" s="16" t="s">
        <v>799</v>
      </c>
      <c r="G24" s="16" t="s">
        <v>793</v>
      </c>
      <c r="H24" s="16" t="s">
        <v>800</v>
      </c>
      <c r="I24" s="16" t="s">
        <v>801</v>
      </c>
      <c r="J24" s="16" t="s">
        <v>802</v>
      </c>
      <c r="K24" s="16" t="s">
        <v>803</v>
      </c>
    </row>
    <row r="25" spans="3:11" ht="15.75" customHeight="1">
      <c r="C25">
        <v>24</v>
      </c>
      <c r="D25" s="16" t="s">
        <v>804</v>
      </c>
      <c r="E25" s="16" t="s">
        <v>769</v>
      </c>
      <c r="F25" s="16" t="s">
        <v>805</v>
      </c>
      <c r="G25" s="16" t="s">
        <v>793</v>
      </c>
      <c r="H25" s="16" t="s">
        <v>794</v>
      </c>
      <c r="I25" s="16" t="s">
        <v>806</v>
      </c>
      <c r="J25" s="16" t="s">
        <v>807</v>
      </c>
      <c r="K25" s="16" t="s">
        <v>808</v>
      </c>
    </row>
    <row r="26" spans="3:11" ht="15.75" customHeight="1">
      <c r="C26">
        <v>25</v>
      </c>
      <c r="D26" s="16" t="s">
        <v>844</v>
      </c>
      <c r="E26" s="16" t="s">
        <v>769</v>
      </c>
      <c r="F26" s="16" t="s">
        <v>845</v>
      </c>
      <c r="G26" s="16" t="s">
        <v>846</v>
      </c>
      <c r="H26" s="16" t="s">
        <v>847</v>
      </c>
      <c r="I26" s="16" t="s">
        <v>848</v>
      </c>
      <c r="J26" s="16" t="s">
        <v>849</v>
      </c>
      <c r="K26" s="16" t="s">
        <v>850</v>
      </c>
    </row>
    <row r="27" spans="3:11" ht="15.75" customHeight="1">
      <c r="C27">
        <v>26</v>
      </c>
      <c r="D27" s="16" t="s">
        <v>784</v>
      </c>
      <c r="E27" s="16" t="s">
        <v>769</v>
      </c>
      <c r="F27" s="16" t="s">
        <v>785</v>
      </c>
      <c r="G27" s="16" t="s">
        <v>786</v>
      </c>
      <c r="H27" s="16" t="s">
        <v>787</v>
      </c>
      <c r="I27" s="16" t="s">
        <v>788</v>
      </c>
      <c r="J27" s="16" t="s">
        <v>789</v>
      </c>
      <c r="K27" s="16" t="s">
        <v>790</v>
      </c>
    </row>
    <row r="28" spans="3:11" ht="15.75" customHeight="1">
      <c r="C28">
        <v>27</v>
      </c>
      <c r="D28" s="16" t="s">
        <v>966</v>
      </c>
      <c r="E28" s="16" t="s">
        <v>769</v>
      </c>
      <c r="F28" s="16" t="s">
        <v>967</v>
      </c>
      <c r="G28" s="16" t="s">
        <v>793</v>
      </c>
      <c r="H28" s="16" t="s">
        <v>968</v>
      </c>
      <c r="I28" s="16" t="s">
        <v>969</v>
      </c>
      <c r="J28" s="16" t="s">
        <v>970</v>
      </c>
      <c r="K28" s="16" t="s">
        <v>971</v>
      </c>
    </row>
    <row r="29" spans="3:11" ht="15.75" customHeight="1">
      <c r="C29">
        <v>28</v>
      </c>
      <c r="D29" s="16" t="s">
        <v>979</v>
      </c>
      <c r="E29" s="16" t="s">
        <v>303</v>
      </c>
      <c r="F29" s="16" t="s">
        <v>980</v>
      </c>
      <c r="G29" s="16" t="s">
        <v>853</v>
      </c>
      <c r="H29" s="16" t="s">
        <v>981</v>
      </c>
      <c r="I29" s="16" t="s">
        <v>982</v>
      </c>
      <c r="J29" s="16" t="s">
        <v>983</v>
      </c>
      <c r="K29" s="16" t="s">
        <v>984</v>
      </c>
    </row>
    <row r="30" spans="3:11" ht="15.75" customHeight="1">
      <c r="C30">
        <v>29</v>
      </c>
      <c r="D30" s="16" t="s">
        <v>1004</v>
      </c>
      <c r="E30" s="16" t="s">
        <v>303</v>
      </c>
      <c r="F30" s="16" t="s">
        <v>1005</v>
      </c>
      <c r="G30" s="16" t="s">
        <v>793</v>
      </c>
      <c r="H30" s="16" t="s">
        <v>1006</v>
      </c>
      <c r="I30" s="16" t="s">
        <v>1007</v>
      </c>
      <c r="J30" s="16" t="s">
        <v>1008</v>
      </c>
      <c r="K30" s="16" t="s">
        <v>1009</v>
      </c>
    </row>
    <row r="31" spans="3:11" ht="15.75" customHeight="1">
      <c r="C31">
        <v>30</v>
      </c>
      <c r="D31" s="16" t="s">
        <v>998</v>
      </c>
      <c r="E31" s="16" t="s">
        <v>303</v>
      </c>
      <c r="F31" s="16" t="s">
        <v>999</v>
      </c>
      <c r="G31" s="16" t="s">
        <v>793</v>
      </c>
      <c r="H31" s="16" t="s">
        <v>1000</v>
      </c>
      <c r="I31" s="16" t="s">
        <v>1001</v>
      </c>
      <c r="J31" s="16" t="s">
        <v>1002</v>
      </c>
      <c r="K31" s="16" t="s">
        <v>1003</v>
      </c>
    </row>
    <row r="32" spans="3:11" ht="15.75" customHeight="1">
      <c r="C32">
        <v>31</v>
      </c>
      <c r="D32" s="16" t="s">
        <v>985</v>
      </c>
      <c r="E32" s="16" t="s">
        <v>303</v>
      </c>
      <c r="F32" s="16" t="s">
        <v>986</v>
      </c>
      <c r="G32" s="16" t="s">
        <v>811</v>
      </c>
      <c r="H32" s="16" t="s">
        <v>987</v>
      </c>
      <c r="I32" s="16" t="s">
        <v>988</v>
      </c>
      <c r="J32" s="16" t="s">
        <v>989</v>
      </c>
      <c r="K32" s="16" t="s">
        <v>990</v>
      </c>
    </row>
    <row r="33" spans="3:11" ht="15.75" customHeight="1">
      <c r="C33">
        <v>32</v>
      </c>
      <c r="D33" s="16" t="s">
        <v>851</v>
      </c>
      <c r="E33" s="16" t="s">
        <v>360</v>
      </c>
      <c r="F33" s="16" t="s">
        <v>852</v>
      </c>
      <c r="G33" s="16" t="s">
        <v>853</v>
      </c>
      <c r="H33" s="16" t="s">
        <v>854</v>
      </c>
      <c r="I33" s="16" t="s">
        <v>855</v>
      </c>
      <c r="J33" s="16" t="s">
        <v>856</v>
      </c>
      <c r="K33" s="16" t="s">
        <v>857</v>
      </c>
    </row>
    <row r="34" spans="3:11" ht="15.75" customHeight="1">
      <c r="C34">
        <v>33</v>
      </c>
      <c r="D34" s="20" t="s">
        <v>1032</v>
      </c>
      <c r="E34" s="20" t="s">
        <v>1031</v>
      </c>
      <c r="F34" s="16" t="s">
        <v>904</v>
      </c>
      <c r="G34" s="16" t="s">
        <v>818</v>
      </c>
      <c r="H34" s="16" t="s">
        <v>905</v>
      </c>
      <c r="I34" s="16" t="s">
        <v>906</v>
      </c>
      <c r="J34" s="16" t="s">
        <v>907</v>
      </c>
      <c r="K34" s="16" t="s">
        <v>908</v>
      </c>
    </row>
    <row r="35" spans="3:11" ht="15.75" customHeight="1">
      <c r="C35">
        <v>34</v>
      </c>
      <c r="D35" s="16" t="s">
        <v>823</v>
      </c>
      <c r="E35" s="16" t="s">
        <v>422</v>
      </c>
      <c r="F35" s="16" t="s">
        <v>824</v>
      </c>
      <c r="G35" s="16" t="s">
        <v>793</v>
      </c>
      <c r="H35" s="16" t="s">
        <v>825</v>
      </c>
      <c r="I35" s="16" t="s">
        <v>826</v>
      </c>
      <c r="J35" s="16" t="s">
        <v>827</v>
      </c>
      <c r="K35" s="16" t="s">
        <v>828</v>
      </c>
    </row>
    <row r="36" spans="3:11" ht="15.75" customHeight="1">
      <c r="C36">
        <v>35</v>
      </c>
      <c r="D36" s="16" t="s">
        <v>948</v>
      </c>
      <c r="E36" s="16" t="s">
        <v>947</v>
      </c>
      <c r="F36" s="16" t="s">
        <v>949</v>
      </c>
      <c r="G36" s="16" t="s">
        <v>772</v>
      </c>
      <c r="H36" s="16" t="s">
        <v>950</v>
      </c>
      <c r="I36" s="16" t="s">
        <v>951</v>
      </c>
      <c r="J36" s="16" t="s">
        <v>952</v>
      </c>
      <c r="K36" s="16" t="s">
        <v>953</v>
      </c>
    </row>
    <row r="37" spans="3:11" ht="15.75" customHeight="1">
      <c r="C37">
        <v>36</v>
      </c>
      <c r="D37" s="16" t="s">
        <v>1010</v>
      </c>
      <c r="E37" s="16"/>
      <c r="F37" s="16" t="s">
        <v>1011</v>
      </c>
      <c r="G37" s="16" t="s">
        <v>853</v>
      </c>
      <c r="H37" s="16" t="s">
        <v>1012</v>
      </c>
      <c r="I37" s="16" t="s">
        <v>1013</v>
      </c>
      <c r="J37" s="16" t="s">
        <v>1014</v>
      </c>
      <c r="K37" s="16" t="s">
        <v>1015</v>
      </c>
    </row>
    <row r="38" spans="3:11" ht="15.75" customHeight="1">
      <c r="C38">
        <v>37</v>
      </c>
      <c r="D38" s="16" t="s">
        <v>1016</v>
      </c>
      <c r="E38" s="16"/>
      <c r="F38" s="16" t="s">
        <v>1017</v>
      </c>
      <c r="G38" s="16" t="s">
        <v>818</v>
      </c>
      <c r="H38" s="16" t="s">
        <v>1018</v>
      </c>
      <c r="I38" s="16" t="s">
        <v>1019</v>
      </c>
      <c r="J38" s="16" t="s">
        <v>1020</v>
      </c>
      <c r="K38" s="16" t="s">
        <v>1021</v>
      </c>
    </row>
    <row r="39" spans="3:11" ht="15.75" customHeight="1">
      <c r="C39">
        <v>38</v>
      </c>
      <c r="D39" s="16" t="s">
        <v>886</v>
      </c>
      <c r="E39" s="16"/>
      <c r="F39" s="16" t="s">
        <v>887</v>
      </c>
      <c r="G39" s="16" t="s">
        <v>793</v>
      </c>
      <c r="H39" s="16" t="s">
        <v>888</v>
      </c>
      <c r="I39" s="16" t="s">
        <v>889</v>
      </c>
      <c r="J39" s="16" t="s">
        <v>890</v>
      </c>
      <c r="K39" s="16" t="s">
        <v>891</v>
      </c>
    </row>
    <row r="40" spans="3:11" ht="15.75" customHeight="1">
      <c r="C40">
        <v>39</v>
      </c>
      <c r="D40" s="16" t="s">
        <v>928</v>
      </c>
      <c r="E40" s="16" t="s">
        <v>352</v>
      </c>
      <c r="F40" s="16" t="s">
        <v>929</v>
      </c>
      <c r="G40" s="16" t="s">
        <v>930</v>
      </c>
      <c r="H40" s="16" t="s">
        <v>931</v>
      </c>
      <c r="I40" s="16" t="s">
        <v>932</v>
      </c>
      <c r="J40" s="16" t="s">
        <v>933</v>
      </c>
      <c r="K40" s="16" t="s">
        <v>934</v>
      </c>
    </row>
    <row r="41" spans="3:11" ht="15.75" customHeight="1">
      <c r="C41">
        <v>40</v>
      </c>
      <c r="D41" s="16" t="s">
        <v>898</v>
      </c>
      <c r="E41" s="16"/>
      <c r="F41" s="16" t="s">
        <v>899</v>
      </c>
      <c r="G41" s="16" t="s">
        <v>793</v>
      </c>
      <c r="H41" s="16" t="s">
        <v>900</v>
      </c>
      <c r="I41" s="16" t="s">
        <v>901</v>
      </c>
      <c r="J41" s="16" t="s">
        <v>902</v>
      </c>
      <c r="K41" s="16" t="s">
        <v>903</v>
      </c>
    </row>
    <row r="42" spans="3:11" ht="15.75" customHeight="1">
      <c r="C42">
        <v>41</v>
      </c>
      <c r="D42" s="16" t="s">
        <v>872</v>
      </c>
      <c r="E42" s="16" t="s">
        <v>588</v>
      </c>
      <c r="F42" s="16" t="s">
        <v>873</v>
      </c>
      <c r="G42" s="16" t="s">
        <v>874</v>
      </c>
      <c r="H42" s="16" t="s">
        <v>875</v>
      </c>
      <c r="I42" s="16" t="s">
        <v>876</v>
      </c>
      <c r="J42" s="16" t="s">
        <v>877</v>
      </c>
      <c r="K42" s="16" t="s">
        <v>878</v>
      </c>
    </row>
    <row r="43" spans="3:11" ht="15.75" customHeight="1" thickBot="1">
      <c r="C43">
        <v>42</v>
      </c>
      <c r="D43" s="19"/>
      <c r="E43" s="19"/>
      <c r="F43" s="19"/>
      <c r="G43" s="19"/>
      <c r="H43" s="19"/>
      <c r="I43" s="19"/>
      <c r="J43" s="19"/>
      <c r="K43" s="19"/>
    </row>
    <row r="44" spans="3:11" ht="15.75" customHeight="1">
      <c r="C44">
        <v>43</v>
      </c>
    </row>
    <row r="45" spans="3:11" ht="15.75" customHeight="1">
      <c r="C45">
        <v>44</v>
      </c>
    </row>
    <row r="46" spans="3:11" ht="15.75" customHeight="1">
      <c r="C46">
        <v>45</v>
      </c>
    </row>
    <row r="47" spans="3:11" ht="15.75" customHeight="1">
      <c r="C47">
        <v>46</v>
      </c>
    </row>
    <row r="48" spans="3:11" ht="15.75" customHeight="1">
      <c r="C48">
        <v>47</v>
      </c>
    </row>
    <row r="49" spans="3:3" ht="15.75" customHeight="1">
      <c r="C49">
        <v>48</v>
      </c>
    </row>
    <row r="50" spans="3:3" ht="15.75" customHeight="1">
      <c r="C50">
        <v>49</v>
      </c>
    </row>
    <row r="51" spans="3:3" ht="15.75" customHeight="1">
      <c r="C51">
        <v>50</v>
      </c>
    </row>
    <row r="52" spans="3:3" ht="15.75" customHeight="1">
      <c r="C52">
        <v>51</v>
      </c>
    </row>
    <row r="53" spans="3:3" ht="15.75" customHeight="1">
      <c r="C53">
        <v>52</v>
      </c>
    </row>
    <row r="54" spans="3:3" ht="15.75" customHeight="1">
      <c r="C54">
        <v>53</v>
      </c>
    </row>
    <row r="55" spans="3:3" ht="15.75" customHeight="1">
      <c r="C55">
        <v>54</v>
      </c>
    </row>
    <row r="56" spans="3:3" ht="15.75" customHeight="1">
      <c r="C56">
        <v>55</v>
      </c>
    </row>
    <row r="57" spans="3:3" ht="15.75" customHeight="1">
      <c r="C57">
        <v>56</v>
      </c>
    </row>
    <row r="58" spans="3:3" ht="15.75" customHeight="1">
      <c r="C58">
        <v>57</v>
      </c>
    </row>
    <row r="59" spans="3:3" ht="15.75" customHeight="1">
      <c r="C59">
        <v>58</v>
      </c>
    </row>
    <row r="60" spans="3:3" ht="15.75" customHeight="1">
      <c r="C60">
        <v>59</v>
      </c>
    </row>
    <row r="61" spans="3:3" ht="15.75" customHeight="1">
      <c r="C61">
        <v>60</v>
      </c>
    </row>
    <row r="62" spans="3:3" ht="15.75" customHeight="1">
      <c r="C62">
        <v>61</v>
      </c>
    </row>
    <row r="63" spans="3:3" ht="15.75" customHeight="1">
      <c r="C63">
        <v>62</v>
      </c>
    </row>
    <row r="64" spans="3:3" ht="15.75" customHeight="1">
      <c r="C64">
        <v>63</v>
      </c>
    </row>
    <row r="65" spans="3:3" ht="15.75" customHeight="1">
      <c r="C65">
        <v>64</v>
      </c>
    </row>
    <row r="66" spans="3:3" ht="15.75" customHeight="1">
      <c r="C66">
        <v>65</v>
      </c>
    </row>
    <row r="67" spans="3:3" ht="15.75" customHeight="1">
      <c r="C67">
        <v>66</v>
      </c>
    </row>
    <row r="68" spans="3:3" ht="15.75" customHeight="1">
      <c r="C68">
        <v>67</v>
      </c>
    </row>
    <row r="69" spans="3:3" ht="15.75" customHeight="1">
      <c r="C69">
        <v>68</v>
      </c>
    </row>
    <row r="70" spans="3:3" ht="15.75" customHeight="1">
      <c r="C70">
        <v>69</v>
      </c>
    </row>
    <row r="71" spans="3:3" ht="15.75" customHeight="1">
      <c r="C71">
        <v>70</v>
      </c>
    </row>
    <row r="72" spans="3:3" ht="15.75" customHeight="1">
      <c r="C72">
        <v>71</v>
      </c>
    </row>
    <row r="73" spans="3:3" ht="15.75" customHeight="1">
      <c r="C73">
        <v>72</v>
      </c>
    </row>
    <row r="74" spans="3:3" ht="15.75" customHeight="1">
      <c r="C74">
        <v>73</v>
      </c>
    </row>
    <row r="75" spans="3:3" ht="15.75" customHeight="1">
      <c r="C75">
        <v>74</v>
      </c>
    </row>
    <row r="76" spans="3:3" ht="15.75" customHeight="1">
      <c r="C76">
        <v>75</v>
      </c>
    </row>
    <row r="77" spans="3:3" ht="15.75" customHeight="1">
      <c r="C77">
        <v>76</v>
      </c>
    </row>
    <row r="78" spans="3:3" ht="15.75" customHeight="1">
      <c r="C78">
        <v>77</v>
      </c>
    </row>
    <row r="79" spans="3:3" ht="15.75" customHeight="1">
      <c r="C79">
        <v>78</v>
      </c>
    </row>
    <row r="80" spans="3:3" ht="15.75" customHeight="1">
      <c r="C80">
        <v>79</v>
      </c>
    </row>
    <row r="81" spans="3:3" ht="15.75" customHeight="1">
      <c r="C81">
        <v>80</v>
      </c>
    </row>
    <row r="82" spans="3:3" ht="15.75" customHeight="1">
      <c r="C82">
        <v>81</v>
      </c>
    </row>
    <row r="83" spans="3:3" ht="15.75" customHeight="1">
      <c r="C83">
        <v>82</v>
      </c>
    </row>
    <row r="84" spans="3:3" ht="15.75" customHeight="1">
      <c r="C84">
        <v>83</v>
      </c>
    </row>
    <row r="85" spans="3:3" ht="15.75" customHeight="1">
      <c r="C85">
        <v>84</v>
      </c>
    </row>
  </sheetData>
  <sheetProtection algorithmName="SHA-512" hashValue="SL8fGvSWtIBWQRbMUX0yPCLZAr2XXN8j5zHU/3NRmN89/9phBBQWQBxQUh+63Zpi+kmsgncuha+WpLOW2ZRlkg==" saltValue="1BZLn7sw3l1CBwHs1K0wug==" spinCount="100000" sheet="1" objects="1" scenarios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outlinePr summaryBelow="0" summaryRight="0"/>
  </sheetPr>
  <dimension ref="C1:P73"/>
  <sheetViews>
    <sheetView topLeftCell="A45" workbookViewId="0">
      <selection activeCell="B66" sqref="B66"/>
    </sheetView>
  </sheetViews>
  <sheetFormatPr baseColWidth="10" defaultColWidth="12.5703125" defaultRowHeight="15.75" customHeight="1"/>
  <cols>
    <col min="1" max="1" width="3" customWidth="1"/>
    <col min="2" max="2" width="3.7109375" customWidth="1"/>
    <col min="3" max="3" width="4.140625" customWidth="1"/>
    <col min="4" max="4" width="29.85546875" customWidth="1"/>
  </cols>
  <sheetData>
    <row r="1" spans="3:16" ht="15.75" customHeight="1">
      <c r="D1" t="s">
        <v>758</v>
      </c>
      <c r="E1" t="s">
        <v>759</v>
      </c>
      <c r="F1" t="s">
        <v>760</v>
      </c>
      <c r="G1" t="s">
        <v>761</v>
      </c>
      <c r="H1" t="s">
        <v>762</v>
      </c>
      <c r="I1" t="s">
        <v>763</v>
      </c>
      <c r="J1" t="s">
        <v>764</v>
      </c>
      <c r="K1" t="s">
        <v>765</v>
      </c>
    </row>
    <row r="2" spans="3:16" ht="12.75">
      <c r="C2">
        <v>1</v>
      </c>
      <c r="D2" s="16" t="s">
        <v>1255</v>
      </c>
      <c r="E2" s="16" t="s">
        <v>463</v>
      </c>
      <c r="F2" s="16" t="s">
        <v>1256</v>
      </c>
      <c r="G2" s="16" t="s">
        <v>1036</v>
      </c>
      <c r="H2" s="16" t="s">
        <v>1257</v>
      </c>
      <c r="I2" s="16" t="s">
        <v>1258</v>
      </c>
      <c r="J2" s="16" t="s">
        <v>1259</v>
      </c>
      <c r="K2" s="16" t="s">
        <v>1260</v>
      </c>
      <c r="P2" s="16"/>
    </row>
    <row r="3" spans="3:16" ht="12.75">
      <c r="C3">
        <v>2</v>
      </c>
      <c r="D3" s="16" t="s">
        <v>1115</v>
      </c>
      <c r="E3" s="16" t="s">
        <v>303</v>
      </c>
      <c r="F3" s="16" t="s">
        <v>1116</v>
      </c>
      <c r="G3" s="16" t="s">
        <v>1036</v>
      </c>
      <c r="H3" s="16" t="s">
        <v>1117</v>
      </c>
      <c r="I3" s="16" t="s">
        <v>1118</v>
      </c>
      <c r="J3" s="16" t="s">
        <v>1119</v>
      </c>
      <c r="K3" s="16" t="s">
        <v>1120</v>
      </c>
      <c r="P3" s="16"/>
    </row>
    <row r="4" spans="3:16" ht="12.75">
      <c r="C4">
        <v>3</v>
      </c>
      <c r="D4" s="16" t="s">
        <v>1237</v>
      </c>
      <c r="E4" s="16" t="s">
        <v>303</v>
      </c>
      <c r="F4" s="16" t="s">
        <v>1238</v>
      </c>
      <c r="G4" s="16" t="s">
        <v>1036</v>
      </c>
      <c r="H4" s="16" t="s">
        <v>1239</v>
      </c>
      <c r="I4" s="16" t="s">
        <v>1240</v>
      </c>
      <c r="J4" s="16" t="s">
        <v>1241</v>
      </c>
      <c r="K4" s="16" t="s">
        <v>1242</v>
      </c>
      <c r="P4" s="16"/>
    </row>
    <row r="5" spans="3:16" ht="15.75" customHeight="1">
      <c r="C5">
        <v>4</v>
      </c>
      <c r="D5" s="16" t="s">
        <v>1047</v>
      </c>
      <c r="E5" s="16" t="s">
        <v>360</v>
      </c>
      <c r="F5" s="16" t="s">
        <v>1048</v>
      </c>
      <c r="G5" s="16" t="s">
        <v>1036</v>
      </c>
      <c r="H5" s="16" t="s">
        <v>1049</v>
      </c>
      <c r="I5" s="16" t="s">
        <v>1050</v>
      </c>
      <c r="J5" s="16" t="s">
        <v>1051</v>
      </c>
      <c r="K5" s="16" t="s">
        <v>1052</v>
      </c>
      <c r="P5" s="16"/>
    </row>
    <row r="6" spans="3:16" ht="15.75" customHeight="1">
      <c r="C6">
        <v>5</v>
      </c>
      <c r="D6" s="16" t="s">
        <v>1140</v>
      </c>
      <c r="E6" s="16" t="s">
        <v>1033</v>
      </c>
      <c r="F6" s="16" t="s">
        <v>1141</v>
      </c>
      <c r="G6" s="16" t="s">
        <v>1142</v>
      </c>
      <c r="H6" s="16" t="s">
        <v>1143</v>
      </c>
      <c r="I6" s="16" t="s">
        <v>1144</v>
      </c>
      <c r="J6" s="16" t="s">
        <v>1145</v>
      </c>
      <c r="K6" s="16" t="s">
        <v>1146</v>
      </c>
      <c r="P6" s="16"/>
    </row>
    <row r="7" spans="3:16" ht="15.75" customHeight="1">
      <c r="C7">
        <v>6</v>
      </c>
      <c r="D7" s="16" t="s">
        <v>1152</v>
      </c>
      <c r="E7" s="16" t="s">
        <v>1033</v>
      </c>
      <c r="F7" s="16" t="s">
        <v>1153</v>
      </c>
      <c r="G7" s="16" t="s">
        <v>1149</v>
      </c>
      <c r="H7" s="16" t="s">
        <v>1154</v>
      </c>
      <c r="I7" s="16" t="s">
        <v>1155</v>
      </c>
      <c r="J7" s="16" t="s">
        <v>1156</v>
      </c>
      <c r="K7" s="16" t="s">
        <v>1157</v>
      </c>
      <c r="P7" s="16"/>
    </row>
    <row r="8" spans="3:16" ht="15.75" customHeight="1">
      <c r="C8">
        <v>7</v>
      </c>
      <c r="D8" s="16" t="s">
        <v>1073</v>
      </c>
      <c r="E8" s="16" t="s">
        <v>1033</v>
      </c>
      <c r="F8" s="16" t="s">
        <v>1074</v>
      </c>
      <c r="G8" s="16" t="s">
        <v>1075</v>
      </c>
      <c r="H8" s="16" t="s">
        <v>1076</v>
      </c>
      <c r="I8" s="16" t="s">
        <v>1077</v>
      </c>
      <c r="J8" s="16" t="s">
        <v>1078</v>
      </c>
      <c r="K8" s="16" t="s">
        <v>1079</v>
      </c>
      <c r="P8" s="16"/>
    </row>
    <row r="9" spans="3:16" ht="15.75" customHeight="1">
      <c r="C9">
        <v>8</v>
      </c>
      <c r="D9" s="16" t="s">
        <v>1108</v>
      </c>
      <c r="E9" s="16" t="s">
        <v>1033</v>
      </c>
      <c r="F9" s="16" t="s">
        <v>1109</v>
      </c>
      <c r="G9" s="16" t="s">
        <v>1110</v>
      </c>
      <c r="H9" s="16" t="s">
        <v>1111</v>
      </c>
      <c r="I9" s="16" t="s">
        <v>1112</v>
      </c>
      <c r="J9" s="16" t="s">
        <v>1113</v>
      </c>
      <c r="K9" s="16" t="s">
        <v>1114</v>
      </c>
      <c r="P9" s="16"/>
    </row>
    <row r="10" spans="3:16" ht="15.75" customHeight="1">
      <c r="C10">
        <v>9</v>
      </c>
      <c r="D10" s="16" t="s">
        <v>1223</v>
      </c>
      <c r="E10" s="16" t="s">
        <v>1033</v>
      </c>
      <c r="F10" s="16" t="s">
        <v>1224</v>
      </c>
      <c r="G10" s="16" t="s">
        <v>1225</v>
      </c>
      <c r="H10" s="16" t="s">
        <v>1226</v>
      </c>
      <c r="I10" s="16" t="s">
        <v>1227</v>
      </c>
      <c r="J10" s="16" t="s">
        <v>1228</v>
      </c>
      <c r="K10" s="16" t="s">
        <v>1229</v>
      </c>
      <c r="P10" s="16"/>
    </row>
    <row r="11" spans="3:16" ht="15.75" customHeight="1">
      <c r="C11">
        <v>10</v>
      </c>
      <c r="D11" s="16" t="s">
        <v>1179</v>
      </c>
      <c r="E11" s="16" t="s">
        <v>1033</v>
      </c>
      <c r="F11" s="16" t="s">
        <v>1180</v>
      </c>
      <c r="G11" s="16" t="s">
        <v>1036</v>
      </c>
      <c r="H11" s="16" t="s">
        <v>1181</v>
      </c>
      <c r="I11" s="16" t="s">
        <v>1182</v>
      </c>
      <c r="J11" s="16" t="s">
        <v>1183</v>
      </c>
      <c r="K11" s="16" t="s">
        <v>1184</v>
      </c>
      <c r="P11" s="16"/>
    </row>
    <row r="12" spans="3:16" ht="15.75" customHeight="1">
      <c r="C12">
        <v>11</v>
      </c>
      <c r="D12" s="16" t="s">
        <v>1185</v>
      </c>
      <c r="E12" s="16" t="s">
        <v>1033</v>
      </c>
      <c r="F12" s="16" t="s">
        <v>1186</v>
      </c>
      <c r="G12" s="16" t="s">
        <v>1036</v>
      </c>
      <c r="H12" s="16" t="s">
        <v>1187</v>
      </c>
      <c r="I12" s="16" t="s">
        <v>1188</v>
      </c>
      <c r="J12" s="16" t="s">
        <v>1189</v>
      </c>
      <c r="K12" s="16" t="s">
        <v>1190</v>
      </c>
      <c r="P12" s="16"/>
    </row>
    <row r="13" spans="3:16" ht="15.75" customHeight="1">
      <c r="C13">
        <v>12</v>
      </c>
      <c r="D13" s="16" t="s">
        <v>1216</v>
      </c>
      <c r="E13" s="16" t="s">
        <v>1033</v>
      </c>
      <c r="F13" s="16" t="s">
        <v>1217</v>
      </c>
      <c r="G13" s="16" t="s">
        <v>1218</v>
      </c>
      <c r="H13" s="16" t="s">
        <v>1219</v>
      </c>
      <c r="I13" s="16" t="s">
        <v>1220</v>
      </c>
      <c r="J13" s="16" t="s">
        <v>1221</v>
      </c>
      <c r="K13" s="16" t="s">
        <v>1222</v>
      </c>
      <c r="P13" s="16"/>
    </row>
    <row r="14" spans="3:16" ht="15.75" customHeight="1">
      <c r="C14">
        <v>13</v>
      </c>
      <c r="D14" s="16" t="s">
        <v>1127</v>
      </c>
      <c r="E14" s="16" t="s">
        <v>1033</v>
      </c>
      <c r="F14" s="16" t="s">
        <v>1128</v>
      </c>
      <c r="G14" s="16" t="s">
        <v>1129</v>
      </c>
      <c r="H14" s="16" t="s">
        <v>1104</v>
      </c>
      <c r="I14" s="16" t="s">
        <v>1130</v>
      </c>
      <c r="J14" s="16" t="s">
        <v>1131</v>
      </c>
      <c r="K14" s="16" t="s">
        <v>1132</v>
      </c>
      <c r="P14" s="16"/>
    </row>
    <row r="15" spans="3:16" ht="15.75" customHeight="1">
      <c r="C15">
        <v>14</v>
      </c>
      <c r="D15" s="16" t="s">
        <v>1080</v>
      </c>
      <c r="E15" s="16" t="s">
        <v>1033</v>
      </c>
      <c r="F15" s="16" t="s">
        <v>1081</v>
      </c>
      <c r="G15" s="16" t="s">
        <v>1082</v>
      </c>
      <c r="H15" s="16" t="s">
        <v>1083</v>
      </c>
      <c r="I15" s="16" t="s">
        <v>1084</v>
      </c>
      <c r="J15" s="16" t="s">
        <v>1085</v>
      </c>
      <c r="K15" s="16" t="s">
        <v>1086</v>
      </c>
      <c r="P15" s="16"/>
    </row>
    <row r="16" spans="3:16" ht="15.75" customHeight="1">
      <c r="C16">
        <v>15</v>
      </c>
      <c r="D16" s="16" t="s">
        <v>1205</v>
      </c>
      <c r="E16" s="16" t="s">
        <v>1033</v>
      </c>
      <c r="F16" s="16" t="s">
        <v>1206</v>
      </c>
      <c r="G16" s="16" t="s">
        <v>1062</v>
      </c>
      <c r="H16" s="16" t="s">
        <v>1207</v>
      </c>
      <c r="I16" s="16" t="s">
        <v>1064</v>
      </c>
      <c r="J16" s="16" t="s">
        <v>1208</v>
      </c>
      <c r="K16" s="16" t="s">
        <v>1066</v>
      </c>
      <c r="P16" s="16"/>
    </row>
    <row r="17" spans="3:16" ht="15.75" customHeight="1">
      <c r="C17">
        <v>16</v>
      </c>
      <c r="D17" s="16" t="s">
        <v>1158</v>
      </c>
      <c r="E17" s="16" t="s">
        <v>1033</v>
      </c>
      <c r="F17" s="16" t="s">
        <v>1159</v>
      </c>
      <c r="G17" s="16" t="s">
        <v>1075</v>
      </c>
      <c r="H17" s="16" t="s">
        <v>1076</v>
      </c>
      <c r="I17" s="16" t="s">
        <v>1077</v>
      </c>
      <c r="J17" s="16" t="s">
        <v>1160</v>
      </c>
      <c r="K17" s="16" t="s">
        <v>1079</v>
      </c>
      <c r="P17" s="16"/>
    </row>
    <row r="18" spans="3:16" ht="15.75" customHeight="1">
      <c r="C18">
        <v>17</v>
      </c>
      <c r="D18" s="16" t="s">
        <v>1167</v>
      </c>
      <c r="E18" s="16" t="s">
        <v>1033</v>
      </c>
      <c r="F18" s="16" t="s">
        <v>1168</v>
      </c>
      <c r="G18" s="16" t="s">
        <v>1096</v>
      </c>
      <c r="H18" s="16" t="s">
        <v>1169</v>
      </c>
      <c r="I18" s="16" t="s">
        <v>1170</v>
      </c>
      <c r="J18" s="16" t="s">
        <v>1171</v>
      </c>
      <c r="K18" s="16" t="s">
        <v>1172</v>
      </c>
      <c r="P18" s="16"/>
    </row>
    <row r="19" spans="3:16" ht="15.75" customHeight="1">
      <c r="C19">
        <v>18</v>
      </c>
      <c r="D19" s="16" t="s">
        <v>1161</v>
      </c>
      <c r="E19" s="16" t="s">
        <v>1033</v>
      </c>
      <c r="F19" s="16" t="s">
        <v>1162</v>
      </c>
      <c r="G19" s="16" t="s">
        <v>1096</v>
      </c>
      <c r="H19" s="16" t="s">
        <v>1163</v>
      </c>
      <c r="I19" s="16" t="s">
        <v>1164</v>
      </c>
      <c r="J19" s="16" t="s">
        <v>1165</v>
      </c>
      <c r="K19" s="16" t="s">
        <v>1166</v>
      </c>
      <c r="P19" s="16"/>
    </row>
    <row r="20" spans="3:16" ht="15.75" customHeight="1">
      <c r="C20">
        <v>19</v>
      </c>
      <c r="D20" s="16" t="s">
        <v>1198</v>
      </c>
      <c r="E20" s="16" t="s">
        <v>1033</v>
      </c>
      <c r="F20" s="16" t="s">
        <v>1199</v>
      </c>
      <c r="G20" s="16" t="s">
        <v>1200</v>
      </c>
      <c r="H20" s="16" t="s">
        <v>1201</v>
      </c>
      <c r="I20" s="16" t="s">
        <v>1202</v>
      </c>
      <c r="J20" s="16" t="s">
        <v>1203</v>
      </c>
      <c r="K20" s="16" t="s">
        <v>1204</v>
      </c>
      <c r="P20" s="16"/>
    </row>
    <row r="21" spans="3:16" ht="15.75" customHeight="1">
      <c r="C21">
        <v>20</v>
      </c>
      <c r="D21" s="16" t="s">
        <v>1191</v>
      </c>
      <c r="E21" s="16" t="s">
        <v>1033</v>
      </c>
      <c r="F21" s="16" t="s">
        <v>1192</v>
      </c>
      <c r="G21" s="16" t="s">
        <v>1193</v>
      </c>
      <c r="H21" s="16" t="s">
        <v>1194</v>
      </c>
      <c r="I21" s="16" t="s">
        <v>1195</v>
      </c>
      <c r="J21" s="16" t="s">
        <v>1196</v>
      </c>
      <c r="K21" s="16" t="s">
        <v>1197</v>
      </c>
      <c r="P21" s="16"/>
    </row>
    <row r="22" spans="3:16" ht="15.75" customHeight="1">
      <c r="C22">
        <v>21</v>
      </c>
      <c r="D22" s="16" t="s">
        <v>1133</v>
      </c>
      <c r="E22" s="16" t="s">
        <v>1033</v>
      </c>
      <c r="F22" s="16" t="s">
        <v>1134</v>
      </c>
      <c r="G22" s="16" t="s">
        <v>1135</v>
      </c>
      <c r="H22" s="16" t="s">
        <v>1136</v>
      </c>
      <c r="I22" s="16" t="s">
        <v>1137</v>
      </c>
      <c r="J22" s="16" t="s">
        <v>1138</v>
      </c>
      <c r="K22" s="16" t="s">
        <v>1139</v>
      </c>
      <c r="P22" s="16"/>
    </row>
    <row r="23" spans="3:16" ht="15.75" customHeight="1">
      <c r="C23">
        <v>22</v>
      </c>
      <c r="D23" s="16" t="s">
        <v>1060</v>
      </c>
      <c r="E23" s="16" t="s">
        <v>1033</v>
      </c>
      <c r="F23" s="16" t="s">
        <v>1061</v>
      </c>
      <c r="G23" s="16" t="s">
        <v>1062</v>
      </c>
      <c r="H23" s="16" t="s">
        <v>1063</v>
      </c>
      <c r="I23" s="16" t="s">
        <v>1064</v>
      </c>
      <c r="J23" s="16" t="s">
        <v>1065</v>
      </c>
      <c r="K23" s="16" t="s">
        <v>1066</v>
      </c>
      <c r="P23" s="16"/>
    </row>
    <row r="24" spans="3:16" ht="15.75" customHeight="1">
      <c r="C24">
        <v>23</v>
      </c>
      <c r="D24" s="16" t="s">
        <v>1209</v>
      </c>
      <c r="E24" s="16" t="s">
        <v>1033</v>
      </c>
      <c r="F24" s="16" t="s">
        <v>1210</v>
      </c>
      <c r="G24" s="16" t="s">
        <v>1211</v>
      </c>
      <c r="H24" s="16" t="s">
        <v>1212</v>
      </c>
      <c r="I24" s="16" t="s">
        <v>1213</v>
      </c>
      <c r="J24" s="16" t="s">
        <v>1214</v>
      </c>
      <c r="K24" s="16" t="s">
        <v>1215</v>
      </c>
      <c r="P24" s="16"/>
    </row>
    <row r="25" spans="3:16" ht="15.75" customHeight="1">
      <c r="C25">
        <v>24</v>
      </c>
      <c r="D25" s="16" t="s">
        <v>1147</v>
      </c>
      <c r="E25" s="16" t="s">
        <v>1033</v>
      </c>
      <c r="F25" s="16" t="s">
        <v>1148</v>
      </c>
      <c r="G25" s="16" t="s">
        <v>1149</v>
      </c>
      <c r="H25" s="16" t="s">
        <v>1150</v>
      </c>
      <c r="I25" s="16" t="s">
        <v>1144</v>
      </c>
      <c r="J25" s="16" t="s">
        <v>1151</v>
      </c>
      <c r="K25" s="16" t="s">
        <v>1146</v>
      </c>
      <c r="P25" s="16"/>
    </row>
    <row r="26" spans="3:16" ht="15.75" customHeight="1">
      <c r="C26">
        <v>25</v>
      </c>
      <c r="D26" s="16" t="s">
        <v>1034</v>
      </c>
      <c r="E26" s="16" t="s">
        <v>1033</v>
      </c>
      <c r="F26" s="16" t="s">
        <v>1035</v>
      </c>
      <c r="G26" s="16" t="s">
        <v>1036</v>
      </c>
      <c r="H26" s="16" t="s">
        <v>1037</v>
      </c>
      <c r="I26" s="16" t="s">
        <v>1038</v>
      </c>
      <c r="J26" s="16" t="s">
        <v>1039</v>
      </c>
      <c r="K26" s="16" t="s">
        <v>1040</v>
      </c>
      <c r="P26" s="16"/>
    </row>
    <row r="27" spans="3:16" ht="15.75" customHeight="1">
      <c r="C27">
        <v>26</v>
      </c>
      <c r="D27" s="16" t="s">
        <v>1067</v>
      </c>
      <c r="E27" s="16" t="s">
        <v>1033</v>
      </c>
      <c r="F27" s="16" t="s">
        <v>1068</v>
      </c>
      <c r="G27" s="16" t="s">
        <v>1036</v>
      </c>
      <c r="H27" s="16" t="s">
        <v>1069</v>
      </c>
      <c r="I27" s="16" t="s">
        <v>1070</v>
      </c>
      <c r="J27" s="16" t="s">
        <v>1071</v>
      </c>
      <c r="K27" s="16" t="s">
        <v>1072</v>
      </c>
      <c r="P27" s="16"/>
    </row>
    <row r="28" spans="3:16" ht="15.75" customHeight="1">
      <c r="C28">
        <v>27</v>
      </c>
      <c r="D28" s="23" t="s">
        <v>2587</v>
      </c>
      <c r="E28" s="23" t="s">
        <v>1033</v>
      </c>
      <c r="F28" s="23" t="s">
        <v>2588</v>
      </c>
      <c r="G28" s="23" t="s">
        <v>1036</v>
      </c>
      <c r="H28" s="23" t="s">
        <v>2589</v>
      </c>
      <c r="I28" s="16" t="s">
        <v>1070</v>
      </c>
      <c r="J28" s="23" t="s">
        <v>1183</v>
      </c>
      <c r="K28" s="23" t="s">
        <v>1072</v>
      </c>
      <c r="P28" s="16"/>
    </row>
    <row r="29" spans="3:16" ht="15.75" customHeight="1">
      <c r="C29">
        <v>28</v>
      </c>
      <c r="D29" s="16" t="s">
        <v>1121</v>
      </c>
      <c r="E29" s="16" t="s">
        <v>1033</v>
      </c>
      <c r="F29" s="16" t="s">
        <v>1122</v>
      </c>
      <c r="G29" s="16" t="s">
        <v>1096</v>
      </c>
      <c r="H29" s="16" t="s">
        <v>1123</v>
      </c>
      <c r="I29" s="16" t="s">
        <v>1124</v>
      </c>
      <c r="J29" s="16" t="s">
        <v>1125</v>
      </c>
      <c r="K29" s="16" t="s">
        <v>1126</v>
      </c>
      <c r="P29" s="16"/>
    </row>
    <row r="30" spans="3:16" ht="15.75" customHeight="1">
      <c r="C30">
        <v>29</v>
      </c>
      <c r="D30" s="16" t="s">
        <v>1094</v>
      </c>
      <c r="E30" s="16" t="s">
        <v>1033</v>
      </c>
      <c r="F30" s="16" t="s">
        <v>1095</v>
      </c>
      <c r="G30" s="16" t="s">
        <v>1096</v>
      </c>
      <c r="H30" s="16" t="s">
        <v>1097</v>
      </c>
      <c r="I30" s="16" t="s">
        <v>1098</v>
      </c>
      <c r="J30" s="16" t="s">
        <v>1099</v>
      </c>
      <c r="K30" s="16" t="s">
        <v>1100</v>
      </c>
      <c r="P30" s="16"/>
    </row>
    <row r="31" spans="3:16" ht="15.75" customHeight="1">
      <c r="C31">
        <v>30</v>
      </c>
      <c r="D31" s="16" t="s">
        <v>1053</v>
      </c>
      <c r="E31" s="16" t="s">
        <v>1033</v>
      </c>
      <c r="F31" s="16" t="s">
        <v>1054</v>
      </c>
      <c r="G31" s="16" t="s">
        <v>1055</v>
      </c>
      <c r="H31" s="16" t="s">
        <v>1056</v>
      </c>
      <c r="I31" s="16" t="s">
        <v>1057</v>
      </c>
      <c r="J31" s="16" t="s">
        <v>1058</v>
      </c>
      <c r="K31" s="16" t="s">
        <v>1059</v>
      </c>
      <c r="P31" s="16"/>
    </row>
    <row r="32" spans="3:16" ht="15.75" customHeight="1">
      <c r="C32">
        <v>31</v>
      </c>
      <c r="D32" s="16" t="s">
        <v>1087</v>
      </c>
      <c r="E32" s="16"/>
      <c r="F32" s="16" t="s">
        <v>1088</v>
      </c>
      <c r="G32" s="16" t="s">
        <v>1089</v>
      </c>
      <c r="H32" s="16" t="s">
        <v>1090</v>
      </c>
      <c r="I32" s="16" t="s">
        <v>1091</v>
      </c>
      <c r="J32" s="16" t="s">
        <v>1092</v>
      </c>
      <c r="K32" s="16" t="s">
        <v>1093</v>
      </c>
      <c r="P32" s="16"/>
    </row>
    <row r="33" spans="3:16" ht="15.75" customHeight="1">
      <c r="C33">
        <v>32</v>
      </c>
      <c r="D33" s="16" t="s">
        <v>1243</v>
      </c>
      <c r="E33" s="16"/>
      <c r="F33" s="16" t="s">
        <v>1244</v>
      </c>
      <c r="G33" s="16" t="s">
        <v>1036</v>
      </c>
      <c r="H33" s="16" t="s">
        <v>1245</v>
      </c>
      <c r="I33" s="16" t="s">
        <v>1246</v>
      </c>
      <c r="J33" s="16" t="s">
        <v>1247</v>
      </c>
      <c r="K33" s="16" t="s">
        <v>1248</v>
      </c>
      <c r="P33" s="16"/>
    </row>
    <row r="34" spans="3:16" ht="15.75" customHeight="1">
      <c r="C34">
        <v>33</v>
      </c>
      <c r="D34" s="16" t="s">
        <v>1261</v>
      </c>
      <c r="E34" s="16"/>
      <c r="F34" s="16" t="s">
        <v>1262</v>
      </c>
      <c r="G34" s="16" t="s">
        <v>1036</v>
      </c>
      <c r="H34" s="16" t="s">
        <v>1263</v>
      </c>
      <c r="I34" s="16" t="s">
        <v>1264</v>
      </c>
      <c r="J34" s="16" t="s">
        <v>1265</v>
      </c>
      <c r="K34" s="16" t="s">
        <v>1266</v>
      </c>
      <c r="P34" s="16"/>
    </row>
    <row r="35" spans="3:16" ht="15.75" customHeight="1">
      <c r="C35">
        <v>34</v>
      </c>
      <c r="D35" s="16" t="s">
        <v>1267</v>
      </c>
      <c r="E35" s="16"/>
      <c r="F35" s="16" t="s">
        <v>1268</v>
      </c>
      <c r="G35" s="16" t="s">
        <v>1036</v>
      </c>
      <c r="H35" s="16" t="s">
        <v>1269</v>
      </c>
      <c r="I35" s="16" t="s">
        <v>1270</v>
      </c>
      <c r="J35" s="16" t="s">
        <v>1271</v>
      </c>
      <c r="K35" s="16" t="s">
        <v>1272</v>
      </c>
      <c r="P35" s="16"/>
    </row>
    <row r="36" spans="3:16" ht="15.75" customHeight="1">
      <c r="C36">
        <v>35</v>
      </c>
      <c r="D36" s="16" t="s">
        <v>1101</v>
      </c>
      <c r="E36" s="16"/>
      <c r="F36" s="16" t="s">
        <v>1102</v>
      </c>
      <c r="G36" s="16" t="s">
        <v>1103</v>
      </c>
      <c r="H36" s="16" t="s">
        <v>1104</v>
      </c>
      <c r="I36" s="16" t="s">
        <v>1105</v>
      </c>
      <c r="J36" s="16" t="s">
        <v>1106</v>
      </c>
      <c r="K36" s="16" t="s">
        <v>1107</v>
      </c>
      <c r="P36" s="16"/>
    </row>
    <row r="37" spans="3:16" ht="15.75" customHeight="1">
      <c r="C37">
        <v>36</v>
      </c>
      <c r="D37" s="16" t="s">
        <v>3123</v>
      </c>
      <c r="E37" s="16"/>
      <c r="F37" s="16" t="s">
        <v>3124</v>
      </c>
      <c r="G37" s="16" t="s">
        <v>3125</v>
      </c>
      <c r="H37" s="16" t="s">
        <v>3126</v>
      </c>
      <c r="I37" s="16" t="s">
        <v>3122</v>
      </c>
      <c r="J37" s="53" t="s">
        <v>3128</v>
      </c>
      <c r="K37" s="23" t="s">
        <v>3127</v>
      </c>
      <c r="P37" s="16"/>
    </row>
    <row r="38" spans="3:16" ht="15.75" customHeight="1">
      <c r="C38">
        <v>37</v>
      </c>
      <c r="D38" s="16" t="s">
        <v>1230</v>
      </c>
      <c r="E38" s="16"/>
      <c r="F38" s="16" t="s">
        <v>1231</v>
      </c>
      <c r="G38" s="16" t="s">
        <v>1232</v>
      </c>
      <c r="H38" s="16" t="s">
        <v>1233</v>
      </c>
      <c r="I38" s="16" t="s">
        <v>1234</v>
      </c>
      <c r="J38" s="16" t="s">
        <v>1235</v>
      </c>
      <c r="K38" s="16" t="s">
        <v>1236</v>
      </c>
      <c r="P38" s="16"/>
    </row>
    <row r="39" spans="3:16" ht="15.75" customHeight="1">
      <c r="C39">
        <v>38</v>
      </c>
      <c r="D39" s="16" t="s">
        <v>1041</v>
      </c>
      <c r="E39" s="16" t="s">
        <v>352</v>
      </c>
      <c r="F39" s="16" t="s">
        <v>1042</v>
      </c>
      <c r="G39" s="16" t="s">
        <v>1036</v>
      </c>
      <c r="H39" s="16" t="s">
        <v>1043</v>
      </c>
      <c r="I39" s="16" t="s">
        <v>1044</v>
      </c>
      <c r="J39" s="16" t="s">
        <v>1045</v>
      </c>
      <c r="K39" s="16" t="s">
        <v>1046</v>
      </c>
      <c r="P39" s="16"/>
    </row>
    <row r="40" spans="3:16" ht="15.75" customHeight="1">
      <c r="C40">
        <v>39</v>
      </c>
      <c r="D40" s="16" t="s">
        <v>1173</v>
      </c>
      <c r="E40" s="16" t="s">
        <v>422</v>
      </c>
      <c r="F40" s="16" t="s">
        <v>1174</v>
      </c>
      <c r="G40" s="16" t="s">
        <v>1036</v>
      </c>
      <c r="H40" s="16" t="s">
        <v>1175</v>
      </c>
      <c r="I40" s="16" t="s">
        <v>1176</v>
      </c>
      <c r="J40" s="16" t="s">
        <v>1177</v>
      </c>
      <c r="K40" s="16" t="s">
        <v>1178</v>
      </c>
    </row>
    <row r="41" spans="3:16" ht="15.75" customHeight="1">
      <c r="C41">
        <v>40</v>
      </c>
      <c r="D41" s="16" t="s">
        <v>1249</v>
      </c>
      <c r="E41" s="16"/>
      <c r="F41" s="16" t="s">
        <v>1250</v>
      </c>
      <c r="G41" s="16" t="s">
        <v>1062</v>
      </c>
      <c r="H41" s="16" t="s">
        <v>1251</v>
      </c>
      <c r="I41" s="16" t="s">
        <v>1252</v>
      </c>
      <c r="J41" s="16" t="s">
        <v>1253</v>
      </c>
      <c r="K41" s="16" t="s">
        <v>1254</v>
      </c>
    </row>
    <row r="42" spans="3:16" ht="15.75" customHeight="1">
      <c r="C42">
        <v>41</v>
      </c>
    </row>
    <row r="43" spans="3:16" ht="15.75" customHeight="1">
      <c r="C43">
        <v>42</v>
      </c>
    </row>
    <row r="44" spans="3:16" ht="15.75" customHeight="1">
      <c r="C44">
        <v>43</v>
      </c>
    </row>
    <row r="45" spans="3:16" ht="15.75" customHeight="1">
      <c r="C45">
        <v>44</v>
      </c>
    </row>
    <row r="46" spans="3:16" ht="15.75" customHeight="1">
      <c r="C46">
        <v>45</v>
      </c>
    </row>
    <row r="47" spans="3:16" ht="15.75" customHeight="1">
      <c r="C47">
        <v>46</v>
      </c>
    </row>
    <row r="48" spans="3:16" ht="15.75" customHeight="1">
      <c r="C48">
        <v>47</v>
      </c>
    </row>
    <row r="49" spans="3:3" ht="15.75" customHeight="1">
      <c r="C49">
        <v>48</v>
      </c>
    </row>
    <row r="50" spans="3:3" ht="15.75" customHeight="1">
      <c r="C50">
        <v>49</v>
      </c>
    </row>
    <row r="51" spans="3:3" ht="15.75" customHeight="1">
      <c r="C51">
        <v>50</v>
      </c>
    </row>
    <row r="52" spans="3:3" ht="15.75" customHeight="1">
      <c r="C52">
        <v>51</v>
      </c>
    </row>
    <row r="53" spans="3:3" ht="15.75" customHeight="1">
      <c r="C53">
        <v>52</v>
      </c>
    </row>
    <row r="54" spans="3:3" ht="15.75" customHeight="1">
      <c r="C54">
        <v>53</v>
      </c>
    </row>
    <row r="55" spans="3:3" ht="15.75" customHeight="1">
      <c r="C55">
        <v>54</v>
      </c>
    </row>
    <row r="56" spans="3:3" ht="15.75" customHeight="1">
      <c r="C56">
        <v>55</v>
      </c>
    </row>
    <row r="57" spans="3:3" ht="15.75" customHeight="1">
      <c r="C57">
        <v>56</v>
      </c>
    </row>
    <row r="58" spans="3:3" ht="15.75" customHeight="1">
      <c r="C58">
        <v>57</v>
      </c>
    </row>
    <row r="59" spans="3:3" ht="15.75" customHeight="1">
      <c r="C59">
        <v>58</v>
      </c>
    </row>
    <row r="60" spans="3:3" ht="15.75" customHeight="1">
      <c r="C60">
        <v>59</v>
      </c>
    </row>
    <row r="61" spans="3:3" ht="15.75" customHeight="1">
      <c r="C61">
        <v>60</v>
      </c>
    </row>
    <row r="62" spans="3:3" ht="15.75" customHeight="1">
      <c r="C62">
        <v>61</v>
      </c>
    </row>
    <row r="63" spans="3:3" ht="15.75" customHeight="1">
      <c r="C63">
        <v>62</v>
      </c>
    </row>
    <row r="64" spans="3:3" ht="15.75" customHeight="1">
      <c r="C64">
        <v>63</v>
      </c>
    </row>
    <row r="65" spans="3:3" ht="15.75" customHeight="1">
      <c r="C65">
        <v>64</v>
      </c>
    </row>
    <row r="66" spans="3:3" ht="15.75" customHeight="1">
      <c r="C66">
        <v>65</v>
      </c>
    </row>
    <row r="67" spans="3:3" ht="15.75" customHeight="1">
      <c r="C67">
        <v>66</v>
      </c>
    </row>
    <row r="68" spans="3:3" ht="15.75" customHeight="1">
      <c r="C68">
        <v>67</v>
      </c>
    </row>
    <row r="69" spans="3:3" ht="15.75" customHeight="1">
      <c r="C69">
        <v>68</v>
      </c>
    </row>
    <row r="70" spans="3:3" ht="15.75" customHeight="1">
      <c r="C70">
        <v>69</v>
      </c>
    </row>
    <row r="71" spans="3:3" ht="15.75" customHeight="1">
      <c r="C71">
        <v>70</v>
      </c>
    </row>
    <row r="72" spans="3:3" ht="15.75" customHeight="1">
      <c r="C72">
        <v>71</v>
      </c>
    </row>
    <row r="73" spans="3:3" ht="15.75" customHeight="1">
      <c r="C73">
        <v>72</v>
      </c>
    </row>
  </sheetData>
  <sheetProtection algorithmName="SHA-512" hashValue="UGGupUGrx4GNrFymkYKJp71caNg+NPv/Q5A3+WACptwfu9q2H9mQEf+Yu1dBRrdOvZboca5xqaFhiwkIvZyt/A==" saltValue="DVOHJDMUoVlUJXpYScAoyQ==" spinCount="100000" sheet="1" objects="1" scenarios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outlinePr summaryBelow="0" summaryRight="0"/>
  </sheetPr>
  <dimension ref="C1:K130"/>
  <sheetViews>
    <sheetView workbookViewId="0">
      <selection activeCell="B127" sqref="B127"/>
    </sheetView>
  </sheetViews>
  <sheetFormatPr baseColWidth="10" defaultColWidth="12.5703125" defaultRowHeight="15.75" customHeight="1"/>
  <cols>
    <col min="1" max="1" width="3" customWidth="1"/>
    <col min="2" max="2" width="3.7109375" customWidth="1"/>
    <col min="3" max="3" width="4.140625" customWidth="1"/>
    <col min="4" max="4" width="64.85546875" bestFit="1" customWidth="1"/>
    <col min="5" max="5" width="37" bestFit="1" customWidth="1"/>
  </cols>
  <sheetData>
    <row r="1" spans="3:11" ht="15.75" customHeight="1">
      <c r="D1" t="s">
        <v>758</v>
      </c>
      <c r="E1" t="s">
        <v>759</v>
      </c>
      <c r="F1" t="s">
        <v>760</v>
      </c>
      <c r="G1" t="s">
        <v>761</v>
      </c>
      <c r="H1" t="s">
        <v>762</v>
      </c>
      <c r="I1" t="s">
        <v>763</v>
      </c>
      <c r="J1" t="s">
        <v>764</v>
      </c>
      <c r="K1" t="s">
        <v>765</v>
      </c>
    </row>
    <row r="2" spans="3:11" ht="12.75">
      <c r="C2">
        <v>1</v>
      </c>
      <c r="D2" s="16" t="s">
        <v>1673</v>
      </c>
      <c r="E2" s="16"/>
      <c r="F2" s="16" t="s">
        <v>1674</v>
      </c>
      <c r="G2" s="16" t="s">
        <v>1283</v>
      </c>
      <c r="H2" s="16" t="s">
        <v>1675</v>
      </c>
      <c r="I2" s="16" t="s">
        <v>1676</v>
      </c>
      <c r="J2" s="16" t="s">
        <v>1677</v>
      </c>
      <c r="K2" s="16" t="s">
        <v>1678</v>
      </c>
    </row>
    <row r="3" spans="3:11" ht="12.75">
      <c r="C3">
        <v>2</v>
      </c>
      <c r="D3" s="16" t="s">
        <v>1751</v>
      </c>
      <c r="E3" s="16"/>
      <c r="F3" s="16" t="s">
        <v>1752</v>
      </c>
      <c r="G3" s="16" t="s">
        <v>1283</v>
      </c>
      <c r="H3" s="16" t="s">
        <v>1753</v>
      </c>
      <c r="I3" s="16" t="s">
        <v>1754</v>
      </c>
      <c r="J3" s="16" t="s">
        <v>1755</v>
      </c>
      <c r="K3" s="16" t="s">
        <v>1756</v>
      </c>
    </row>
    <row r="4" spans="3:11" ht="12.75">
      <c r="C4">
        <v>3</v>
      </c>
      <c r="D4" s="16" t="s">
        <v>1871</v>
      </c>
      <c r="E4" s="16"/>
      <c r="F4" s="16" t="s">
        <v>1872</v>
      </c>
      <c r="G4" s="16" t="s">
        <v>1283</v>
      </c>
      <c r="H4" s="16" t="s">
        <v>1873</v>
      </c>
      <c r="I4" s="16" t="s">
        <v>1874</v>
      </c>
      <c r="J4" s="16" t="s">
        <v>1875</v>
      </c>
      <c r="K4" s="16" t="s">
        <v>1876</v>
      </c>
    </row>
    <row r="5" spans="3:11" ht="15.75" customHeight="1">
      <c r="C5">
        <v>4</v>
      </c>
      <c r="D5" s="16" t="s">
        <v>1568</v>
      </c>
      <c r="E5" s="16"/>
      <c r="F5" s="16" t="s">
        <v>1569</v>
      </c>
      <c r="G5" s="16" t="s">
        <v>1430</v>
      </c>
      <c r="H5" s="16" t="s">
        <v>1431</v>
      </c>
      <c r="I5" s="16" t="s">
        <v>1570</v>
      </c>
      <c r="J5" s="16" t="s">
        <v>1571</v>
      </c>
      <c r="K5" s="16" t="s">
        <v>1572</v>
      </c>
    </row>
    <row r="6" spans="3:11" ht="15.75" customHeight="1">
      <c r="C6">
        <v>5</v>
      </c>
      <c r="D6" s="16" t="s">
        <v>1851</v>
      </c>
      <c r="E6" s="16" t="s">
        <v>1334</v>
      </c>
      <c r="F6" s="16" t="s">
        <v>1852</v>
      </c>
      <c r="G6" s="16" t="s">
        <v>1283</v>
      </c>
      <c r="H6" s="16" t="s">
        <v>1853</v>
      </c>
      <c r="I6" s="16" t="s">
        <v>1854</v>
      </c>
      <c r="J6" s="16" t="s">
        <v>1855</v>
      </c>
      <c r="K6" s="16" t="s">
        <v>1856</v>
      </c>
    </row>
    <row r="7" spans="3:11" ht="15.75" customHeight="1">
      <c r="C7">
        <v>6</v>
      </c>
      <c r="D7" s="16" t="s">
        <v>1822</v>
      </c>
      <c r="E7" s="16" t="s">
        <v>1302</v>
      </c>
      <c r="F7" s="16" t="s">
        <v>1823</v>
      </c>
      <c r="G7" s="16" t="s">
        <v>1283</v>
      </c>
      <c r="H7" s="16" t="s">
        <v>1824</v>
      </c>
      <c r="I7" s="16" t="s">
        <v>1825</v>
      </c>
      <c r="J7" s="16" t="s">
        <v>1826</v>
      </c>
      <c r="K7" s="16" t="s">
        <v>1827</v>
      </c>
    </row>
    <row r="8" spans="3:11" ht="15.75" customHeight="1">
      <c r="C8">
        <v>7</v>
      </c>
      <c r="D8" s="16" t="s">
        <v>1777</v>
      </c>
      <c r="E8" s="16" t="s">
        <v>1776</v>
      </c>
      <c r="F8" s="16" t="s">
        <v>1778</v>
      </c>
      <c r="G8" s="16" t="s">
        <v>1410</v>
      </c>
      <c r="H8" s="16" t="s">
        <v>1779</v>
      </c>
      <c r="I8" s="16" t="s">
        <v>1780</v>
      </c>
      <c r="J8" s="16" t="s">
        <v>1781</v>
      </c>
      <c r="K8" s="16" t="s">
        <v>1782</v>
      </c>
    </row>
    <row r="9" spans="3:11" ht="15.75" customHeight="1">
      <c r="C9">
        <v>8</v>
      </c>
      <c r="D9" s="16" t="s">
        <v>1697</v>
      </c>
      <c r="E9" s="16" t="s">
        <v>1302</v>
      </c>
      <c r="F9" s="16" t="s">
        <v>1698</v>
      </c>
      <c r="G9" s="16" t="s">
        <v>1283</v>
      </c>
      <c r="H9" s="16" t="s">
        <v>1699</v>
      </c>
      <c r="I9" s="16" t="s">
        <v>1700</v>
      </c>
      <c r="J9" s="16" t="s">
        <v>1701</v>
      </c>
      <c r="K9" s="16" t="s">
        <v>1702</v>
      </c>
    </row>
    <row r="10" spans="3:11" ht="15.75" customHeight="1">
      <c r="C10">
        <v>9</v>
      </c>
      <c r="D10" s="16" t="s">
        <v>1372</v>
      </c>
      <c r="E10" s="16" t="s">
        <v>463</v>
      </c>
      <c r="F10" s="16" t="s">
        <v>1373</v>
      </c>
      <c r="G10" s="16" t="s">
        <v>1283</v>
      </c>
      <c r="H10" s="16" t="s">
        <v>1374</v>
      </c>
      <c r="I10" s="16" t="s">
        <v>1375</v>
      </c>
      <c r="J10" s="16" t="s">
        <v>1376</v>
      </c>
      <c r="K10" s="16" t="s">
        <v>1377</v>
      </c>
    </row>
    <row r="11" spans="3:11" ht="15.75" customHeight="1">
      <c r="C11">
        <v>10</v>
      </c>
      <c r="D11" s="16" t="s">
        <v>1328</v>
      </c>
      <c r="E11" s="16" t="s">
        <v>1295</v>
      </c>
      <c r="F11" s="16" t="s">
        <v>1329</v>
      </c>
      <c r="G11" s="16" t="s">
        <v>1283</v>
      </c>
      <c r="H11" s="16" t="s">
        <v>1330</v>
      </c>
      <c r="I11" s="16" t="s">
        <v>1331</v>
      </c>
      <c r="J11" s="16" t="s">
        <v>1332</v>
      </c>
      <c r="K11" s="16" t="s">
        <v>1333</v>
      </c>
    </row>
    <row r="12" spans="3:11" ht="15.75" customHeight="1">
      <c r="C12">
        <v>11</v>
      </c>
      <c r="D12" s="16" t="s">
        <v>1647</v>
      </c>
      <c r="E12" s="16" t="s">
        <v>1334</v>
      </c>
      <c r="F12" s="16" t="s">
        <v>1648</v>
      </c>
      <c r="G12" s="16" t="s">
        <v>1649</v>
      </c>
      <c r="H12" s="16" t="s">
        <v>1650</v>
      </c>
      <c r="I12" s="16" t="s">
        <v>1651</v>
      </c>
      <c r="J12" s="16" t="s">
        <v>1652</v>
      </c>
      <c r="K12" s="16" t="s">
        <v>1653</v>
      </c>
    </row>
    <row r="13" spans="3:11" ht="15.75" customHeight="1">
      <c r="C13">
        <v>12</v>
      </c>
      <c r="D13" s="16" t="s">
        <v>1408</v>
      </c>
      <c r="E13" s="16" t="s">
        <v>1334</v>
      </c>
      <c r="F13" s="16" t="s">
        <v>1409</v>
      </c>
      <c r="G13" s="16" t="s">
        <v>1410</v>
      </c>
      <c r="H13" s="16" t="s">
        <v>1411</v>
      </c>
      <c r="I13" s="16" t="s">
        <v>1412</v>
      </c>
      <c r="J13" s="16" t="s">
        <v>1413</v>
      </c>
      <c r="K13" s="16" t="s">
        <v>1414</v>
      </c>
    </row>
    <row r="14" spans="3:11" ht="15.75" customHeight="1">
      <c r="C14">
        <v>13</v>
      </c>
      <c r="D14" s="16" t="s">
        <v>1877</v>
      </c>
      <c r="E14" s="16" t="s">
        <v>1334</v>
      </c>
      <c r="F14" s="16" t="s">
        <v>1878</v>
      </c>
      <c r="G14" s="16" t="s">
        <v>1283</v>
      </c>
      <c r="H14" s="16" t="s">
        <v>1879</v>
      </c>
      <c r="I14" s="16" t="s">
        <v>1880</v>
      </c>
      <c r="J14" s="16" t="s">
        <v>1881</v>
      </c>
      <c r="K14" s="16" t="s">
        <v>1882</v>
      </c>
    </row>
    <row r="15" spans="3:11" ht="15.75" customHeight="1">
      <c r="C15">
        <v>14</v>
      </c>
      <c r="D15" s="16" t="s">
        <v>1303</v>
      </c>
      <c r="E15" s="16" t="s">
        <v>1302</v>
      </c>
      <c r="F15" s="16" t="s">
        <v>1304</v>
      </c>
      <c r="G15" s="16" t="s">
        <v>1283</v>
      </c>
      <c r="H15" s="16" t="s">
        <v>1305</v>
      </c>
      <c r="I15" s="16" t="s">
        <v>1306</v>
      </c>
      <c r="J15" s="16" t="s">
        <v>1307</v>
      </c>
      <c r="K15" s="16" t="s">
        <v>1308</v>
      </c>
    </row>
    <row r="16" spans="3:11" ht="15.75" customHeight="1">
      <c r="C16">
        <v>15</v>
      </c>
      <c r="D16" s="16" t="s">
        <v>1428</v>
      </c>
      <c r="E16" s="16" t="s">
        <v>1295</v>
      </c>
      <c r="F16" s="16" t="s">
        <v>1429</v>
      </c>
      <c r="G16" s="16" t="s">
        <v>1430</v>
      </c>
      <c r="H16" s="16" t="s">
        <v>1431</v>
      </c>
      <c r="I16" s="16" t="s">
        <v>1432</v>
      </c>
      <c r="J16" s="16" t="s">
        <v>1433</v>
      </c>
      <c r="K16" s="16" t="s">
        <v>1434</v>
      </c>
    </row>
    <row r="17" spans="3:11" ht="15.75" customHeight="1">
      <c r="C17">
        <v>16</v>
      </c>
      <c r="D17" s="16" t="s">
        <v>1834</v>
      </c>
      <c r="E17" s="16" t="s">
        <v>1334</v>
      </c>
      <c r="F17" s="16" t="s">
        <v>1835</v>
      </c>
      <c r="G17" s="16" t="s">
        <v>1836</v>
      </c>
      <c r="H17" s="16" t="s">
        <v>1837</v>
      </c>
      <c r="I17" s="16" t="s">
        <v>1412</v>
      </c>
      <c r="J17" s="16" t="s">
        <v>1838</v>
      </c>
      <c r="K17" s="16" t="s">
        <v>1414</v>
      </c>
    </row>
    <row r="18" spans="3:11" ht="15.75" customHeight="1">
      <c r="C18">
        <v>17</v>
      </c>
      <c r="D18" s="16" t="s">
        <v>1679</v>
      </c>
      <c r="E18" s="16" t="s">
        <v>1302</v>
      </c>
      <c r="F18" s="16" t="s">
        <v>1680</v>
      </c>
      <c r="G18" s="16" t="s">
        <v>1283</v>
      </c>
      <c r="H18" s="16" t="s">
        <v>1681</v>
      </c>
      <c r="I18" s="16" t="s">
        <v>1682</v>
      </c>
      <c r="J18" s="16" t="s">
        <v>1683</v>
      </c>
      <c r="K18" s="16" t="s">
        <v>1684</v>
      </c>
    </row>
    <row r="19" spans="3:11" ht="15.75" customHeight="1">
      <c r="C19">
        <v>18</v>
      </c>
      <c r="D19" s="16" t="s">
        <v>1828</v>
      </c>
      <c r="E19" s="16" t="s">
        <v>1302</v>
      </c>
      <c r="F19" s="16" t="s">
        <v>1829</v>
      </c>
      <c r="G19" s="16" t="s">
        <v>1283</v>
      </c>
      <c r="H19" s="16" t="s">
        <v>1830</v>
      </c>
      <c r="I19" s="16" t="s">
        <v>1831</v>
      </c>
      <c r="J19" s="16" t="s">
        <v>1832</v>
      </c>
      <c r="K19" s="16" t="s">
        <v>1833</v>
      </c>
    </row>
    <row r="20" spans="3:11" ht="15.75" customHeight="1">
      <c r="C20">
        <v>19</v>
      </c>
      <c r="D20" s="16" t="s">
        <v>1472</v>
      </c>
      <c r="E20" s="16" t="s">
        <v>1302</v>
      </c>
      <c r="F20" s="16" t="s">
        <v>1473</v>
      </c>
      <c r="G20" s="16" t="s">
        <v>1474</v>
      </c>
      <c r="H20" s="16" t="s">
        <v>1475</v>
      </c>
      <c r="I20" s="16" t="s">
        <v>1476</v>
      </c>
      <c r="J20" s="16" t="s">
        <v>1477</v>
      </c>
      <c r="K20" s="16" t="s">
        <v>1478</v>
      </c>
    </row>
    <row r="21" spans="3:11" ht="15.75" customHeight="1">
      <c r="C21">
        <v>20</v>
      </c>
      <c r="D21" s="16" t="s">
        <v>1492</v>
      </c>
      <c r="E21" s="16" t="s">
        <v>1280</v>
      </c>
      <c r="F21" s="16" t="s">
        <v>1493</v>
      </c>
      <c r="G21" s="16" t="s">
        <v>1494</v>
      </c>
      <c r="H21" s="16" t="s">
        <v>1495</v>
      </c>
      <c r="I21" s="16" t="s">
        <v>1496</v>
      </c>
      <c r="J21" s="16" t="s">
        <v>1497</v>
      </c>
      <c r="K21" s="16" t="s">
        <v>1498</v>
      </c>
    </row>
    <row r="22" spans="3:11" ht="15.75" customHeight="1">
      <c r="C22">
        <v>21</v>
      </c>
      <c r="D22" s="16" t="s">
        <v>1519</v>
      </c>
      <c r="E22" s="16" t="s">
        <v>1302</v>
      </c>
      <c r="F22" s="16" t="s">
        <v>1520</v>
      </c>
      <c r="G22" s="16" t="s">
        <v>1283</v>
      </c>
      <c r="H22" s="16" t="s">
        <v>1521</v>
      </c>
      <c r="I22" s="16" t="s">
        <v>1522</v>
      </c>
      <c r="J22" s="16" t="s">
        <v>1523</v>
      </c>
      <c r="K22" s="16" t="s">
        <v>1524</v>
      </c>
    </row>
    <row r="23" spans="3:11" ht="15.75" customHeight="1">
      <c r="C23">
        <v>22</v>
      </c>
      <c r="D23" s="16" t="s">
        <v>1685</v>
      </c>
      <c r="E23" s="16" t="s">
        <v>1302</v>
      </c>
      <c r="F23" s="16" t="s">
        <v>1686</v>
      </c>
      <c r="G23" s="16" t="s">
        <v>1283</v>
      </c>
      <c r="H23" s="16" t="s">
        <v>1687</v>
      </c>
      <c r="I23" s="16" t="s">
        <v>1688</v>
      </c>
      <c r="J23" s="16" t="s">
        <v>1689</v>
      </c>
      <c r="K23" s="16" t="s">
        <v>1690</v>
      </c>
    </row>
    <row r="24" spans="3:11" ht="15.75" customHeight="1">
      <c r="C24">
        <v>23</v>
      </c>
      <c r="D24" s="16" t="s">
        <v>1441</v>
      </c>
      <c r="E24" s="16" t="s">
        <v>1280</v>
      </c>
      <c r="F24" s="16" t="s">
        <v>1442</v>
      </c>
      <c r="G24" s="16" t="s">
        <v>1283</v>
      </c>
      <c r="H24" s="16" t="s">
        <v>1443</v>
      </c>
      <c r="I24" s="16" t="s">
        <v>1444</v>
      </c>
      <c r="J24" s="16" t="s">
        <v>1445</v>
      </c>
      <c r="K24" s="16" t="s">
        <v>1446</v>
      </c>
    </row>
    <row r="25" spans="3:11" ht="15.75" customHeight="1">
      <c r="C25">
        <v>24</v>
      </c>
      <c r="D25" s="16" t="s">
        <v>1816</v>
      </c>
      <c r="E25" s="16" t="s">
        <v>1302</v>
      </c>
      <c r="F25" s="16" t="s">
        <v>1817</v>
      </c>
      <c r="G25" s="16" t="s">
        <v>1283</v>
      </c>
      <c r="H25" s="16" t="s">
        <v>1818</v>
      </c>
      <c r="I25" s="16" t="s">
        <v>1819</v>
      </c>
      <c r="J25" s="16" t="s">
        <v>1820</v>
      </c>
      <c r="K25" s="16" t="s">
        <v>1821</v>
      </c>
    </row>
    <row r="26" spans="3:11" ht="15.75" customHeight="1">
      <c r="C26">
        <v>25</v>
      </c>
      <c r="D26" s="16" t="s">
        <v>1360</v>
      </c>
      <c r="E26" s="16" t="s">
        <v>1295</v>
      </c>
      <c r="F26" s="16" t="s">
        <v>1361</v>
      </c>
      <c r="G26" s="16" t="s">
        <v>1283</v>
      </c>
      <c r="H26" s="16" t="s">
        <v>1362</v>
      </c>
      <c r="I26" s="16" t="s">
        <v>1363</v>
      </c>
      <c r="J26" s="16" t="s">
        <v>1364</v>
      </c>
      <c r="K26" s="16" t="s">
        <v>1365</v>
      </c>
    </row>
    <row r="27" spans="3:11" ht="15.75" customHeight="1">
      <c r="C27">
        <v>26</v>
      </c>
      <c r="D27" s="16" t="s">
        <v>1757</v>
      </c>
      <c r="E27" s="16" t="s">
        <v>1295</v>
      </c>
      <c r="F27" s="16" t="s">
        <v>1758</v>
      </c>
      <c r="G27" s="16" t="s">
        <v>1283</v>
      </c>
      <c r="H27" s="16" t="s">
        <v>1759</v>
      </c>
      <c r="I27" s="16" t="s">
        <v>1760</v>
      </c>
      <c r="J27" s="16" t="s">
        <v>1761</v>
      </c>
      <c r="K27" s="16" t="s">
        <v>1762</v>
      </c>
    </row>
    <row r="28" spans="3:11" ht="15.75" customHeight="1">
      <c r="C28">
        <v>27</v>
      </c>
      <c r="D28" s="16" t="s">
        <v>1402</v>
      </c>
      <c r="E28" s="16" t="s">
        <v>1302</v>
      </c>
      <c r="F28" s="16" t="s">
        <v>1403</v>
      </c>
      <c r="G28" s="16" t="s">
        <v>1283</v>
      </c>
      <c r="H28" s="16" t="s">
        <v>1404</v>
      </c>
      <c r="I28" s="16" t="s">
        <v>1405</v>
      </c>
      <c r="J28" s="16" t="s">
        <v>1406</v>
      </c>
      <c r="K28" s="16" t="s">
        <v>1407</v>
      </c>
    </row>
    <row r="29" spans="3:11" ht="15.75" customHeight="1">
      <c r="C29">
        <v>28</v>
      </c>
      <c r="D29" s="16" t="s">
        <v>1537</v>
      </c>
      <c r="E29" s="16" t="s">
        <v>1280</v>
      </c>
      <c r="F29" s="16" t="s">
        <v>1538</v>
      </c>
      <c r="G29" s="16" t="s">
        <v>1283</v>
      </c>
      <c r="H29" s="16" t="s">
        <v>1539</v>
      </c>
      <c r="I29" s="16" t="s">
        <v>1405</v>
      </c>
      <c r="J29" s="16" t="s">
        <v>1540</v>
      </c>
      <c r="K29" s="16" t="s">
        <v>1541</v>
      </c>
    </row>
    <row r="30" spans="3:11" ht="15.75" customHeight="1">
      <c r="C30">
        <v>29</v>
      </c>
      <c r="D30" s="16" t="s">
        <v>1839</v>
      </c>
      <c r="E30" s="16" t="s">
        <v>1334</v>
      </c>
      <c r="F30" s="16" t="s">
        <v>1840</v>
      </c>
      <c r="G30" s="16" t="s">
        <v>1410</v>
      </c>
      <c r="H30" s="16" t="s">
        <v>1841</v>
      </c>
      <c r="I30" s="16" t="s">
        <v>1842</v>
      </c>
      <c r="J30" s="16" t="s">
        <v>1843</v>
      </c>
      <c r="K30" s="16" t="s">
        <v>1844</v>
      </c>
    </row>
    <row r="31" spans="3:11" ht="15.75" customHeight="1">
      <c r="C31">
        <v>30</v>
      </c>
      <c r="D31" s="16" t="s">
        <v>1542</v>
      </c>
      <c r="E31" s="16" t="s">
        <v>1295</v>
      </c>
      <c r="F31" s="16" t="s">
        <v>1543</v>
      </c>
      <c r="G31" s="16" t="s">
        <v>1283</v>
      </c>
      <c r="H31" s="16" t="s">
        <v>1544</v>
      </c>
      <c r="I31" s="16" t="s">
        <v>1545</v>
      </c>
      <c r="J31" s="16" t="s">
        <v>1546</v>
      </c>
      <c r="K31" s="16" t="s">
        <v>1547</v>
      </c>
    </row>
    <row r="32" spans="3:11" ht="15.75" customHeight="1">
      <c r="C32">
        <v>31</v>
      </c>
      <c r="D32" s="16" t="s">
        <v>1691</v>
      </c>
      <c r="E32" s="16" t="s">
        <v>1302</v>
      </c>
      <c r="F32" s="16" t="s">
        <v>1692</v>
      </c>
      <c r="G32" s="16" t="s">
        <v>1283</v>
      </c>
      <c r="H32" s="16" t="s">
        <v>1693</v>
      </c>
      <c r="I32" s="16" t="s">
        <v>1694</v>
      </c>
      <c r="J32" s="16" t="s">
        <v>1695</v>
      </c>
      <c r="K32" s="16" t="s">
        <v>1696</v>
      </c>
    </row>
    <row r="33" spans="3:11" ht="15.75" customHeight="1">
      <c r="C33">
        <v>32</v>
      </c>
      <c r="D33" s="16" t="s">
        <v>1641</v>
      </c>
      <c r="E33" s="16" t="s">
        <v>1302</v>
      </c>
      <c r="F33" s="16" t="s">
        <v>1642</v>
      </c>
      <c r="G33" s="16" t="s">
        <v>1283</v>
      </c>
      <c r="H33" s="16" t="s">
        <v>1643</v>
      </c>
      <c r="I33" s="16" t="s">
        <v>1644</v>
      </c>
      <c r="J33" s="16" t="s">
        <v>1645</v>
      </c>
      <c r="K33" s="16" t="s">
        <v>1646</v>
      </c>
    </row>
    <row r="34" spans="3:11" ht="15.75" customHeight="1">
      <c r="C34">
        <v>33</v>
      </c>
      <c r="D34" s="16" t="s">
        <v>1599</v>
      </c>
      <c r="E34" s="16" t="s">
        <v>1280</v>
      </c>
      <c r="F34" s="16" t="s">
        <v>1600</v>
      </c>
      <c r="G34" s="16" t="s">
        <v>1283</v>
      </c>
      <c r="H34" s="16" t="s">
        <v>1601</v>
      </c>
      <c r="I34" s="16" t="s">
        <v>1602</v>
      </c>
      <c r="J34" s="16" t="s">
        <v>1603</v>
      </c>
      <c r="K34" s="16" t="s">
        <v>1604</v>
      </c>
    </row>
    <row r="35" spans="3:11" ht="15.75" customHeight="1">
      <c r="C35">
        <v>34</v>
      </c>
      <c r="D35" s="16" t="s">
        <v>1763</v>
      </c>
      <c r="E35" s="16" t="s">
        <v>1302</v>
      </c>
      <c r="F35" s="16" t="s">
        <v>1764</v>
      </c>
      <c r="G35" s="16" t="s">
        <v>1474</v>
      </c>
      <c r="H35" s="16" t="s">
        <v>1765</v>
      </c>
      <c r="I35" s="16" t="s">
        <v>1766</v>
      </c>
      <c r="J35" s="16" t="s">
        <v>1767</v>
      </c>
      <c r="K35" s="16" t="s">
        <v>1768</v>
      </c>
    </row>
    <row r="36" spans="3:11" ht="15.75" customHeight="1">
      <c r="C36">
        <v>35</v>
      </c>
      <c r="D36" s="16" t="s">
        <v>1354</v>
      </c>
      <c r="E36" s="16" t="s">
        <v>1280</v>
      </c>
      <c r="F36" s="16" t="s">
        <v>1355</v>
      </c>
      <c r="G36" s="16" t="s">
        <v>1283</v>
      </c>
      <c r="H36" s="16" t="s">
        <v>1356</v>
      </c>
      <c r="I36" s="16" t="s">
        <v>1357</v>
      </c>
      <c r="J36" s="16" t="s">
        <v>1358</v>
      </c>
      <c r="K36" s="16" t="s">
        <v>1359</v>
      </c>
    </row>
    <row r="37" spans="3:11" ht="15.75" customHeight="1">
      <c r="C37">
        <v>36</v>
      </c>
      <c r="D37" s="16" t="s">
        <v>1378</v>
      </c>
      <c r="E37" s="16" t="s">
        <v>1295</v>
      </c>
      <c r="F37" s="16" t="s">
        <v>1379</v>
      </c>
      <c r="G37" s="16" t="s">
        <v>1283</v>
      </c>
      <c r="H37" s="16" t="s">
        <v>1380</v>
      </c>
      <c r="I37" s="16" t="s">
        <v>1381</v>
      </c>
      <c r="J37" s="16" t="s">
        <v>1382</v>
      </c>
      <c r="K37" s="16" t="s">
        <v>1383</v>
      </c>
    </row>
    <row r="38" spans="3:11" ht="15.75" customHeight="1">
      <c r="C38">
        <v>37</v>
      </c>
      <c r="D38" s="16" t="s">
        <v>1727</v>
      </c>
      <c r="E38" s="16" t="s">
        <v>1280</v>
      </c>
      <c r="F38" s="16" t="s">
        <v>1728</v>
      </c>
      <c r="G38" s="16" t="s">
        <v>1283</v>
      </c>
      <c r="H38" s="16" t="s">
        <v>1729</v>
      </c>
      <c r="I38" s="16" t="s">
        <v>1730</v>
      </c>
      <c r="J38" s="16" t="s">
        <v>1731</v>
      </c>
      <c r="K38" s="16" t="s">
        <v>1732</v>
      </c>
    </row>
    <row r="39" spans="3:11" ht="15.75" customHeight="1">
      <c r="C39">
        <v>38</v>
      </c>
      <c r="D39" s="16" t="s">
        <v>1366</v>
      </c>
      <c r="E39" s="16" t="s">
        <v>1302</v>
      </c>
      <c r="F39" s="16" t="s">
        <v>1367</v>
      </c>
      <c r="G39" s="16" t="s">
        <v>1283</v>
      </c>
      <c r="H39" s="16" t="s">
        <v>1368</v>
      </c>
      <c r="I39" s="16" t="s">
        <v>1369</v>
      </c>
      <c r="J39" s="16" t="s">
        <v>1370</v>
      </c>
      <c r="K39" s="16" t="s">
        <v>1371</v>
      </c>
    </row>
    <row r="40" spans="3:11" ht="15.75" customHeight="1">
      <c r="C40">
        <v>39</v>
      </c>
      <c r="D40" s="16" t="s">
        <v>1733</v>
      </c>
      <c r="E40" s="16" t="s">
        <v>1334</v>
      </c>
      <c r="F40" s="16" t="s">
        <v>1734</v>
      </c>
      <c r="G40" s="16" t="s">
        <v>1283</v>
      </c>
      <c r="H40" s="16" t="s">
        <v>1735</v>
      </c>
      <c r="I40" s="16" t="s">
        <v>1736</v>
      </c>
      <c r="J40" s="16" t="s">
        <v>1737</v>
      </c>
      <c r="K40" s="16" t="s">
        <v>1738</v>
      </c>
    </row>
    <row r="41" spans="3:11" ht="15.75" customHeight="1">
      <c r="C41">
        <v>40</v>
      </c>
      <c r="D41" s="16" t="s">
        <v>1883</v>
      </c>
      <c r="E41" s="16"/>
      <c r="F41" s="16" t="s">
        <v>1884</v>
      </c>
      <c r="G41" s="16" t="s">
        <v>1283</v>
      </c>
      <c r="H41" s="16" t="s">
        <v>1885</v>
      </c>
      <c r="I41" s="16" t="s">
        <v>1886</v>
      </c>
      <c r="J41" s="16" t="s">
        <v>1887</v>
      </c>
      <c r="K41" s="16" t="s">
        <v>1888</v>
      </c>
    </row>
    <row r="42" spans="3:11" ht="15.75" customHeight="1">
      <c r="C42">
        <v>41</v>
      </c>
      <c r="D42" s="16" t="s">
        <v>1548</v>
      </c>
      <c r="E42" s="16"/>
      <c r="F42" s="16" t="s">
        <v>1549</v>
      </c>
      <c r="G42" s="16" t="s">
        <v>1283</v>
      </c>
      <c r="H42" s="16" t="s">
        <v>1550</v>
      </c>
      <c r="I42" s="16" t="s">
        <v>1551</v>
      </c>
      <c r="J42" s="16" t="s">
        <v>1552</v>
      </c>
      <c r="K42" s="16" t="s">
        <v>1553</v>
      </c>
    </row>
    <row r="43" spans="3:11" ht="15.75" customHeight="1">
      <c r="C43">
        <v>42</v>
      </c>
      <c r="D43" s="16" t="s">
        <v>1342</v>
      </c>
      <c r="E43" s="16" t="s">
        <v>1295</v>
      </c>
      <c r="F43" s="16" t="s">
        <v>1343</v>
      </c>
      <c r="G43" s="16" t="s">
        <v>1283</v>
      </c>
      <c r="H43" s="16" t="s">
        <v>1344</v>
      </c>
      <c r="I43" s="16" t="s">
        <v>1345</v>
      </c>
      <c r="J43" s="16" t="s">
        <v>1346</v>
      </c>
      <c r="K43" s="16" t="s">
        <v>1347</v>
      </c>
    </row>
    <row r="44" spans="3:11" ht="15.75" customHeight="1">
      <c r="C44">
        <v>43</v>
      </c>
      <c r="D44" s="16" t="s">
        <v>1889</v>
      </c>
      <c r="E44" s="16" t="s">
        <v>303</v>
      </c>
      <c r="F44" s="16" t="s">
        <v>1890</v>
      </c>
      <c r="G44" s="16" t="s">
        <v>1283</v>
      </c>
      <c r="H44" s="16" t="s">
        <v>1891</v>
      </c>
      <c r="I44" s="16" t="s">
        <v>1892</v>
      </c>
      <c r="J44" s="16" t="s">
        <v>1893</v>
      </c>
      <c r="K44" s="16" t="s">
        <v>1894</v>
      </c>
    </row>
    <row r="45" spans="3:11" ht="15.75" customHeight="1">
      <c r="C45">
        <v>44</v>
      </c>
      <c r="D45" s="16" t="s">
        <v>1316</v>
      </c>
      <c r="E45" s="16" t="s">
        <v>303</v>
      </c>
      <c r="F45" s="16" t="s">
        <v>1317</v>
      </c>
      <c r="G45" s="16" t="s">
        <v>1283</v>
      </c>
      <c r="H45" s="16" t="s">
        <v>1318</v>
      </c>
      <c r="I45" s="16" t="s">
        <v>1319</v>
      </c>
      <c r="J45" s="16" t="s">
        <v>1320</v>
      </c>
      <c r="K45" s="16" t="s">
        <v>1321</v>
      </c>
    </row>
    <row r="46" spans="3:11" ht="15.75" customHeight="1">
      <c r="C46">
        <v>45</v>
      </c>
      <c r="D46" s="16" t="s">
        <v>1895</v>
      </c>
      <c r="E46" s="16" t="s">
        <v>303</v>
      </c>
      <c r="F46" s="16" t="s">
        <v>1896</v>
      </c>
      <c r="G46" s="16" t="s">
        <v>1897</v>
      </c>
      <c r="H46" s="16" t="s">
        <v>1898</v>
      </c>
      <c r="I46" s="16" t="s">
        <v>1899</v>
      </c>
      <c r="J46" s="16" t="s">
        <v>1900</v>
      </c>
      <c r="K46" s="16" t="s">
        <v>1901</v>
      </c>
    </row>
    <row r="47" spans="3:11" ht="15.75" customHeight="1">
      <c r="C47">
        <v>46</v>
      </c>
      <c r="D47" s="16" t="s">
        <v>1902</v>
      </c>
      <c r="E47" s="16" t="s">
        <v>303</v>
      </c>
      <c r="F47" s="16" t="s">
        <v>1903</v>
      </c>
      <c r="G47" s="16" t="s">
        <v>1904</v>
      </c>
      <c r="H47" s="16" t="s">
        <v>1905</v>
      </c>
      <c r="I47" s="16" t="s">
        <v>1906</v>
      </c>
      <c r="J47" s="16" t="s">
        <v>1907</v>
      </c>
      <c r="K47" s="16" t="s">
        <v>1908</v>
      </c>
    </row>
    <row r="48" spans="3:11" ht="15.75" customHeight="1">
      <c r="C48">
        <v>47</v>
      </c>
      <c r="D48" s="16" t="s">
        <v>1921</v>
      </c>
      <c r="E48" s="16" t="s">
        <v>303</v>
      </c>
      <c r="F48" s="16" t="s">
        <v>1922</v>
      </c>
      <c r="G48" s="16" t="s">
        <v>1923</v>
      </c>
      <c r="H48" s="16" t="s">
        <v>1924</v>
      </c>
      <c r="I48" s="16" t="s">
        <v>1925</v>
      </c>
      <c r="J48" s="16" t="s">
        <v>1926</v>
      </c>
      <c r="K48" s="16" t="s">
        <v>1927</v>
      </c>
    </row>
    <row r="49" spans="3:11" ht="15.75" customHeight="1">
      <c r="C49">
        <v>48</v>
      </c>
      <c r="D49" s="16" t="s">
        <v>1845</v>
      </c>
      <c r="E49" s="16" t="s">
        <v>1302</v>
      </c>
      <c r="F49" s="16" t="s">
        <v>1846</v>
      </c>
      <c r="G49" s="16" t="s">
        <v>1283</v>
      </c>
      <c r="H49" s="16" t="s">
        <v>1847</v>
      </c>
      <c r="I49" s="16" t="s">
        <v>1848</v>
      </c>
      <c r="J49" s="16" t="s">
        <v>1849</v>
      </c>
      <c r="K49" s="16" t="s">
        <v>1850</v>
      </c>
    </row>
    <row r="50" spans="3:11" ht="15.75" customHeight="1">
      <c r="C50">
        <v>49</v>
      </c>
      <c r="D50" s="16" t="s">
        <v>1629</v>
      </c>
      <c r="E50" s="16" t="s">
        <v>1295</v>
      </c>
      <c r="F50" s="16" t="s">
        <v>1630</v>
      </c>
      <c r="G50" s="16" t="s">
        <v>1283</v>
      </c>
      <c r="H50" s="16" t="s">
        <v>1631</v>
      </c>
      <c r="I50" s="16" t="s">
        <v>1632</v>
      </c>
      <c r="J50" s="16" t="s">
        <v>1633</v>
      </c>
      <c r="K50" s="16" t="s">
        <v>1634</v>
      </c>
    </row>
    <row r="51" spans="3:11" ht="15.75" customHeight="1">
      <c r="C51">
        <v>50</v>
      </c>
      <c r="D51" s="16" t="s">
        <v>1486</v>
      </c>
      <c r="E51" s="16" t="s">
        <v>1280</v>
      </c>
      <c r="F51" s="16" t="s">
        <v>1487</v>
      </c>
      <c r="G51" s="16" t="s">
        <v>1283</v>
      </c>
      <c r="H51" s="16" t="s">
        <v>1488</v>
      </c>
      <c r="I51" s="16" t="s">
        <v>1489</v>
      </c>
      <c r="J51" s="16" t="s">
        <v>1490</v>
      </c>
      <c r="K51" s="16" t="s">
        <v>1491</v>
      </c>
    </row>
    <row r="52" spans="3:11" ht="15.75" customHeight="1">
      <c r="C52">
        <v>51</v>
      </c>
      <c r="D52" s="16" t="s">
        <v>1422</v>
      </c>
      <c r="E52" s="16"/>
      <c r="F52" s="16" t="s">
        <v>1423</v>
      </c>
      <c r="G52" s="16" t="s">
        <v>1283</v>
      </c>
      <c r="H52" s="16" t="s">
        <v>1424</v>
      </c>
      <c r="I52" s="16" t="s">
        <v>1425</v>
      </c>
      <c r="J52" s="16" t="s">
        <v>1426</v>
      </c>
      <c r="K52" s="16" t="s">
        <v>1427</v>
      </c>
    </row>
    <row r="53" spans="3:11" ht="15.75" customHeight="1">
      <c r="C53">
        <v>52</v>
      </c>
      <c r="D53" s="16" t="s">
        <v>1531</v>
      </c>
      <c r="E53" s="16"/>
      <c r="F53" s="16" t="s">
        <v>1532</v>
      </c>
      <c r="G53" s="16" t="s">
        <v>1410</v>
      </c>
      <c r="H53" s="16" t="s">
        <v>1533</v>
      </c>
      <c r="I53" s="16" t="s">
        <v>1534</v>
      </c>
      <c r="J53" s="16" t="s">
        <v>1535</v>
      </c>
      <c r="K53" s="16" t="s">
        <v>1536</v>
      </c>
    </row>
    <row r="54" spans="3:11" ht="15.75" customHeight="1">
      <c r="C54">
        <v>53</v>
      </c>
      <c r="D54" s="16" t="s">
        <v>1281</v>
      </c>
      <c r="E54" s="16" t="s">
        <v>1280</v>
      </c>
      <c r="F54" s="16" t="s">
        <v>1282</v>
      </c>
      <c r="G54" s="16" t="s">
        <v>1283</v>
      </c>
      <c r="H54" s="16" t="s">
        <v>1284</v>
      </c>
      <c r="I54" s="16" t="s">
        <v>1285</v>
      </c>
      <c r="J54" s="16" t="s">
        <v>1286</v>
      </c>
      <c r="K54" s="16" t="s">
        <v>1287</v>
      </c>
    </row>
    <row r="55" spans="3:11" ht="15.75" customHeight="1">
      <c r="C55">
        <v>54</v>
      </c>
      <c r="D55" s="16" t="s">
        <v>1667</v>
      </c>
      <c r="E55" s="16" t="s">
        <v>1295</v>
      </c>
      <c r="F55" s="16" t="s">
        <v>1668</v>
      </c>
      <c r="G55" s="16" t="s">
        <v>1283</v>
      </c>
      <c r="H55" s="16" t="s">
        <v>1669</v>
      </c>
      <c r="I55" s="16" t="s">
        <v>1670</v>
      </c>
      <c r="J55" s="16" t="s">
        <v>1671</v>
      </c>
      <c r="K55" s="16" t="s">
        <v>1672</v>
      </c>
    </row>
    <row r="56" spans="3:11" ht="15.75" customHeight="1">
      <c r="C56">
        <v>55</v>
      </c>
      <c r="D56" s="16" t="s">
        <v>1745</v>
      </c>
      <c r="E56" s="16" t="s">
        <v>1280</v>
      </c>
      <c r="F56" s="16" t="s">
        <v>1746</v>
      </c>
      <c r="G56" s="16" t="s">
        <v>1283</v>
      </c>
      <c r="H56" s="16" t="s">
        <v>1747</v>
      </c>
      <c r="I56" s="16" t="s">
        <v>1748</v>
      </c>
      <c r="J56" s="16" t="s">
        <v>1749</v>
      </c>
      <c r="K56" s="16" t="s">
        <v>1750</v>
      </c>
    </row>
    <row r="57" spans="3:11" ht="15.75" customHeight="1">
      <c r="C57">
        <v>56</v>
      </c>
      <c r="D57" s="16" t="s">
        <v>1593</v>
      </c>
      <c r="E57" s="16" t="s">
        <v>1280</v>
      </c>
      <c r="F57" s="16" t="s">
        <v>1594</v>
      </c>
      <c r="G57" s="16" t="s">
        <v>1283</v>
      </c>
      <c r="H57" s="16" t="s">
        <v>1595</v>
      </c>
      <c r="I57" s="16" t="s">
        <v>1596</v>
      </c>
      <c r="J57" s="16" t="s">
        <v>1597</v>
      </c>
      <c r="K57" s="16" t="s">
        <v>1598</v>
      </c>
    </row>
    <row r="58" spans="3:11" ht="15.75" customHeight="1">
      <c r="C58">
        <v>57</v>
      </c>
      <c r="D58" s="16" t="s">
        <v>1384</v>
      </c>
      <c r="E58" s="16" t="s">
        <v>1280</v>
      </c>
      <c r="F58" s="16" t="s">
        <v>1385</v>
      </c>
      <c r="G58" s="16" t="s">
        <v>1283</v>
      </c>
      <c r="H58" s="16" t="s">
        <v>1386</v>
      </c>
      <c r="I58" s="16" t="s">
        <v>1387</v>
      </c>
      <c r="J58" s="16" t="s">
        <v>1388</v>
      </c>
      <c r="K58" s="16" t="s">
        <v>1389</v>
      </c>
    </row>
    <row r="59" spans="3:11" ht="15.75" customHeight="1">
      <c r="C59">
        <v>58</v>
      </c>
      <c r="D59" s="16" t="s">
        <v>1435</v>
      </c>
      <c r="E59" s="16" t="s">
        <v>1280</v>
      </c>
      <c r="F59" s="16" t="s">
        <v>1436</v>
      </c>
      <c r="G59" s="16" t="s">
        <v>1283</v>
      </c>
      <c r="H59" s="16" t="s">
        <v>1437</v>
      </c>
      <c r="I59" s="16" t="s">
        <v>1438</v>
      </c>
      <c r="J59" s="16" t="s">
        <v>1439</v>
      </c>
      <c r="K59" s="16" t="s">
        <v>1440</v>
      </c>
    </row>
    <row r="60" spans="3:11" ht="15.75" customHeight="1">
      <c r="C60">
        <v>59</v>
      </c>
      <c r="D60" s="16" t="s">
        <v>1721</v>
      </c>
      <c r="E60" s="16" t="s">
        <v>1280</v>
      </c>
      <c r="F60" s="16" t="s">
        <v>1722</v>
      </c>
      <c r="G60" s="16" t="s">
        <v>1283</v>
      </c>
      <c r="H60" s="16" t="s">
        <v>1723</v>
      </c>
      <c r="I60" s="16" t="s">
        <v>1724</v>
      </c>
      <c r="J60" s="16" t="s">
        <v>1725</v>
      </c>
      <c r="K60" s="16" t="s">
        <v>1726</v>
      </c>
    </row>
    <row r="61" spans="3:11" ht="15.75" customHeight="1">
      <c r="C61">
        <v>60</v>
      </c>
      <c r="D61" s="16" t="s">
        <v>1460</v>
      </c>
      <c r="E61" s="16" t="s">
        <v>1280</v>
      </c>
      <c r="F61" s="16" t="s">
        <v>1461</v>
      </c>
      <c r="G61" s="16" t="s">
        <v>1283</v>
      </c>
      <c r="H61" s="16" t="s">
        <v>1462</v>
      </c>
      <c r="I61" s="16" t="s">
        <v>1463</v>
      </c>
      <c r="J61" s="16" t="s">
        <v>1464</v>
      </c>
      <c r="K61" s="16" t="s">
        <v>1465</v>
      </c>
    </row>
    <row r="62" spans="3:11" ht="15.75" customHeight="1">
      <c r="C62">
        <v>61</v>
      </c>
      <c r="D62" s="16" t="s">
        <v>1454</v>
      </c>
      <c r="E62" s="16" t="s">
        <v>1295</v>
      </c>
      <c r="F62" s="16" t="s">
        <v>1455</v>
      </c>
      <c r="G62" s="16" t="s">
        <v>1283</v>
      </c>
      <c r="H62" s="16" t="s">
        <v>1456</v>
      </c>
      <c r="I62" s="16" t="s">
        <v>1457</v>
      </c>
      <c r="J62" s="16" t="s">
        <v>1458</v>
      </c>
      <c r="K62" s="16" t="s">
        <v>1459</v>
      </c>
    </row>
    <row r="63" spans="3:11" ht="15.75" customHeight="1">
      <c r="C63">
        <v>62</v>
      </c>
      <c r="D63" s="16" t="s">
        <v>1296</v>
      </c>
      <c r="E63" s="16" t="s">
        <v>1295</v>
      </c>
      <c r="F63" s="16" t="s">
        <v>1297</v>
      </c>
      <c r="G63" s="16" t="s">
        <v>1283</v>
      </c>
      <c r="H63" s="16" t="s">
        <v>1298</v>
      </c>
      <c r="I63" s="16" t="s">
        <v>1299</v>
      </c>
      <c r="J63" s="16" t="s">
        <v>1300</v>
      </c>
      <c r="K63" s="16" t="s">
        <v>1301</v>
      </c>
    </row>
    <row r="64" spans="3:11" ht="15.75" customHeight="1">
      <c r="C64">
        <v>63</v>
      </c>
      <c r="D64" s="16" t="s">
        <v>1466</v>
      </c>
      <c r="E64" s="16"/>
      <c r="F64" s="16" t="s">
        <v>1467</v>
      </c>
      <c r="G64" s="16" t="s">
        <v>1283</v>
      </c>
      <c r="H64" s="16" t="s">
        <v>1468</v>
      </c>
      <c r="I64" s="16" t="s">
        <v>1469</v>
      </c>
      <c r="J64" s="16" t="s">
        <v>1470</v>
      </c>
      <c r="K64" s="16" t="s">
        <v>1471</v>
      </c>
    </row>
    <row r="65" spans="3:11" ht="15.75" customHeight="1">
      <c r="C65">
        <v>64</v>
      </c>
      <c r="D65" s="16" t="s">
        <v>1416</v>
      </c>
      <c r="E65" s="16" t="s">
        <v>1415</v>
      </c>
      <c r="F65" s="16" t="s">
        <v>1417</v>
      </c>
      <c r="G65" s="16" t="s">
        <v>1283</v>
      </c>
      <c r="H65" s="16" t="s">
        <v>1418</v>
      </c>
      <c r="I65" s="16" t="s">
        <v>1419</v>
      </c>
      <c r="J65" s="16" t="s">
        <v>1420</v>
      </c>
      <c r="K65" s="16" t="s">
        <v>1421</v>
      </c>
    </row>
    <row r="66" spans="3:11" ht="15.75" customHeight="1">
      <c r="C66">
        <v>65</v>
      </c>
      <c r="D66" s="16" t="s">
        <v>1803</v>
      </c>
      <c r="E66" s="16" t="s">
        <v>1802</v>
      </c>
      <c r="F66" s="16" t="s">
        <v>1804</v>
      </c>
      <c r="G66" s="16" t="s">
        <v>1805</v>
      </c>
      <c r="H66" s="16" t="s">
        <v>1806</v>
      </c>
      <c r="I66" s="16" t="s">
        <v>1807</v>
      </c>
      <c r="J66" s="16" t="s">
        <v>1808</v>
      </c>
      <c r="K66" s="16" t="s">
        <v>1809</v>
      </c>
    </row>
    <row r="67" spans="3:11" ht="15.75" customHeight="1">
      <c r="C67">
        <v>66</v>
      </c>
      <c r="D67" s="16" t="s">
        <v>1479</v>
      </c>
      <c r="E67" s="16" t="s">
        <v>360</v>
      </c>
      <c r="F67" s="16" t="s">
        <v>1480</v>
      </c>
      <c r="G67" s="16" t="s">
        <v>1481</v>
      </c>
      <c r="H67" s="16" t="s">
        <v>1482</v>
      </c>
      <c r="I67" s="16" t="s">
        <v>1483</v>
      </c>
      <c r="J67" s="16" t="s">
        <v>1484</v>
      </c>
      <c r="K67" s="16" t="s">
        <v>1485</v>
      </c>
    </row>
    <row r="68" spans="3:11" ht="15.75" customHeight="1">
      <c r="C68">
        <v>67</v>
      </c>
      <c r="D68" s="16" t="s">
        <v>1739</v>
      </c>
      <c r="E68" s="16" t="s">
        <v>360</v>
      </c>
      <c r="F68" s="16" t="s">
        <v>1740</v>
      </c>
      <c r="G68" s="16" t="s">
        <v>1283</v>
      </c>
      <c r="H68" s="16" t="s">
        <v>1741</v>
      </c>
      <c r="I68" s="16" t="s">
        <v>1742</v>
      </c>
      <c r="J68" s="16" t="s">
        <v>1743</v>
      </c>
      <c r="K68" s="16" t="s">
        <v>1744</v>
      </c>
    </row>
    <row r="69" spans="3:11" ht="15.75" customHeight="1">
      <c r="C69">
        <v>68</v>
      </c>
      <c r="D69" s="16" t="s">
        <v>1447</v>
      </c>
      <c r="E69" s="16" t="s">
        <v>360</v>
      </c>
      <c r="F69" s="16" t="s">
        <v>1448</v>
      </c>
      <c r="G69" s="16" t="s">
        <v>1449</v>
      </c>
      <c r="H69" s="16" t="s">
        <v>1450</v>
      </c>
      <c r="I69" s="16" t="s">
        <v>1451</v>
      </c>
      <c r="J69" s="16" t="s">
        <v>1452</v>
      </c>
      <c r="K69" s="16" t="s">
        <v>1453</v>
      </c>
    </row>
    <row r="70" spans="3:11" ht="15.75" customHeight="1">
      <c r="C70">
        <v>69</v>
      </c>
      <c r="D70" s="16" t="s">
        <v>1654</v>
      </c>
      <c r="E70" s="16" t="s">
        <v>360</v>
      </c>
      <c r="F70" s="16" t="s">
        <v>1655</v>
      </c>
      <c r="G70" s="16" t="s">
        <v>1656</v>
      </c>
      <c r="H70" s="16" t="s">
        <v>1657</v>
      </c>
      <c r="I70" s="16" t="s">
        <v>1658</v>
      </c>
      <c r="J70" s="16" t="s">
        <v>1659</v>
      </c>
      <c r="K70" s="16" t="s">
        <v>1660</v>
      </c>
    </row>
    <row r="71" spans="3:11" ht="15.75" customHeight="1">
      <c r="C71">
        <v>70</v>
      </c>
      <c r="D71" s="16" t="s">
        <v>1661</v>
      </c>
      <c r="E71" s="16" t="s">
        <v>360</v>
      </c>
      <c r="F71" s="16" t="s">
        <v>1662</v>
      </c>
      <c r="G71" s="16" t="s">
        <v>1494</v>
      </c>
      <c r="H71" s="16" t="s">
        <v>1663</v>
      </c>
      <c r="I71" s="16" t="s">
        <v>1664</v>
      </c>
      <c r="J71" s="16" t="s">
        <v>1665</v>
      </c>
      <c r="K71" s="16" t="s">
        <v>1666</v>
      </c>
    </row>
    <row r="72" spans="3:11" ht="15.75" customHeight="1">
      <c r="C72">
        <v>71</v>
      </c>
      <c r="D72" s="16" t="s">
        <v>1561</v>
      </c>
      <c r="E72" s="16"/>
      <c r="F72" s="16" t="s">
        <v>1562</v>
      </c>
      <c r="G72" s="16" t="s">
        <v>1563</v>
      </c>
      <c r="H72" s="16" t="s">
        <v>1564</v>
      </c>
      <c r="I72" s="16" t="s">
        <v>1565</v>
      </c>
      <c r="J72" s="16" t="s">
        <v>1566</v>
      </c>
      <c r="K72" s="16" t="s">
        <v>1567</v>
      </c>
    </row>
    <row r="73" spans="3:11" ht="15.75" customHeight="1">
      <c r="C73">
        <v>72</v>
      </c>
      <c r="D73" s="16" t="s">
        <v>1525</v>
      </c>
      <c r="E73" s="16" t="s">
        <v>1302</v>
      </c>
      <c r="F73" s="16" t="s">
        <v>1526</v>
      </c>
      <c r="G73" s="16" t="s">
        <v>1283</v>
      </c>
      <c r="H73" s="16" t="s">
        <v>1527</v>
      </c>
      <c r="I73" s="16" t="s">
        <v>1528</v>
      </c>
      <c r="J73" s="16" t="s">
        <v>1529</v>
      </c>
      <c r="K73" s="16" t="s">
        <v>1530</v>
      </c>
    </row>
    <row r="74" spans="3:11" ht="15.75" customHeight="1">
      <c r="C74">
        <v>73</v>
      </c>
      <c r="D74" s="16" t="s">
        <v>1810</v>
      </c>
      <c r="E74" s="16" t="s">
        <v>1334</v>
      </c>
      <c r="F74" s="16" t="s">
        <v>1811</v>
      </c>
      <c r="G74" s="16" t="s">
        <v>1771</v>
      </c>
      <c r="H74" s="16" t="s">
        <v>1812</v>
      </c>
      <c r="I74" s="16" t="s">
        <v>1813</v>
      </c>
      <c r="J74" s="16" t="s">
        <v>1814</v>
      </c>
      <c r="K74" s="16" t="s">
        <v>1815</v>
      </c>
    </row>
    <row r="75" spans="3:11" ht="15.75" customHeight="1">
      <c r="C75">
        <v>74</v>
      </c>
      <c r="D75" s="16" t="s">
        <v>1623</v>
      </c>
      <c r="E75" s="16"/>
      <c r="F75" s="16" t="s">
        <v>1624</v>
      </c>
      <c r="G75" s="16" t="s">
        <v>1283</v>
      </c>
      <c r="H75" s="16" t="s">
        <v>1625</v>
      </c>
      <c r="I75" s="16" t="s">
        <v>1626</v>
      </c>
      <c r="J75" s="16" t="s">
        <v>1627</v>
      </c>
      <c r="K75" s="16" t="s">
        <v>1628</v>
      </c>
    </row>
    <row r="76" spans="3:11" ht="15.75" customHeight="1">
      <c r="C76">
        <v>75</v>
      </c>
      <c r="D76" s="16" t="s">
        <v>1322</v>
      </c>
      <c r="E76" s="16" t="s">
        <v>1295</v>
      </c>
      <c r="F76" s="16" t="s">
        <v>1323</v>
      </c>
      <c r="G76" s="16" t="s">
        <v>1283</v>
      </c>
      <c r="H76" s="16" t="s">
        <v>1324</v>
      </c>
      <c r="I76" s="16" t="s">
        <v>1325</v>
      </c>
      <c r="J76" s="16" t="s">
        <v>1326</v>
      </c>
      <c r="K76" s="16" t="s">
        <v>1327</v>
      </c>
    </row>
    <row r="77" spans="3:11" ht="15.75" customHeight="1">
      <c r="C77">
        <v>76</v>
      </c>
      <c r="D77" s="16" t="s">
        <v>1335</v>
      </c>
      <c r="E77" s="16" t="s">
        <v>1334</v>
      </c>
      <c r="F77" s="16" t="s">
        <v>1336</v>
      </c>
      <c r="G77" s="16" t="s">
        <v>1337</v>
      </c>
      <c r="H77" s="16" t="s">
        <v>1338</v>
      </c>
      <c r="I77" s="16" t="s">
        <v>1339</v>
      </c>
      <c r="J77" s="16" t="s">
        <v>1340</v>
      </c>
      <c r="K77" s="16" t="s">
        <v>1341</v>
      </c>
    </row>
    <row r="78" spans="3:11" ht="15.75" customHeight="1">
      <c r="C78">
        <v>77</v>
      </c>
      <c r="D78" s="16" t="s">
        <v>1390</v>
      </c>
      <c r="E78" s="16" t="s">
        <v>1302</v>
      </c>
      <c r="F78" s="16" t="s">
        <v>1391</v>
      </c>
      <c r="G78" s="16" t="s">
        <v>1283</v>
      </c>
      <c r="H78" s="16" t="s">
        <v>1392</v>
      </c>
      <c r="I78" s="16" t="s">
        <v>1393</v>
      </c>
      <c r="J78" s="16" t="s">
        <v>1394</v>
      </c>
      <c r="K78" s="16" t="s">
        <v>1395</v>
      </c>
    </row>
    <row r="79" spans="3:11" ht="15.75" customHeight="1">
      <c r="C79">
        <v>78</v>
      </c>
      <c r="D79" s="18" t="s">
        <v>1928</v>
      </c>
      <c r="E79" s="18"/>
      <c r="F79" s="18" t="s">
        <v>1929</v>
      </c>
      <c r="G79" s="18" t="s">
        <v>1283</v>
      </c>
      <c r="H79" s="18" t="s">
        <v>1930</v>
      </c>
      <c r="I79" s="18" t="s">
        <v>1931</v>
      </c>
      <c r="J79" s="18" t="s">
        <v>1932</v>
      </c>
      <c r="K79" s="18" t="s">
        <v>1933</v>
      </c>
    </row>
    <row r="80" spans="3:11" ht="15.75" customHeight="1">
      <c r="C80">
        <v>79</v>
      </c>
      <c r="D80" s="16" t="s">
        <v>1506</v>
      </c>
      <c r="E80" s="16" t="s">
        <v>1505</v>
      </c>
      <c r="F80" s="16" t="s">
        <v>1507</v>
      </c>
      <c r="G80" s="16" t="s">
        <v>1283</v>
      </c>
      <c r="H80" s="16" t="s">
        <v>1508</v>
      </c>
      <c r="I80" s="16" t="s">
        <v>1509</v>
      </c>
      <c r="J80" s="16" t="s">
        <v>1510</v>
      </c>
      <c r="K80" s="16" t="s">
        <v>1511</v>
      </c>
    </row>
    <row r="81" spans="3:11" ht="15.75" customHeight="1">
      <c r="C81">
        <v>80</v>
      </c>
      <c r="D81" s="16" t="s">
        <v>1513</v>
      </c>
      <c r="E81" s="16" t="s">
        <v>1512</v>
      </c>
      <c r="F81" s="16" t="s">
        <v>1514</v>
      </c>
      <c r="G81" s="16" t="s">
        <v>1283</v>
      </c>
      <c r="H81" s="16" t="s">
        <v>1515</v>
      </c>
      <c r="I81" s="16" t="s">
        <v>1516</v>
      </c>
      <c r="J81" s="16" t="s">
        <v>1517</v>
      </c>
      <c r="K81" s="16" t="s">
        <v>1518</v>
      </c>
    </row>
    <row r="82" spans="3:11" ht="15.75" customHeight="1">
      <c r="C82">
        <v>81</v>
      </c>
      <c r="D82" s="16" t="s">
        <v>1611</v>
      </c>
      <c r="E82" s="16"/>
      <c r="F82" s="16" t="s">
        <v>1612</v>
      </c>
      <c r="G82" s="16" t="s">
        <v>1283</v>
      </c>
      <c r="H82" s="16" t="s">
        <v>1613</v>
      </c>
      <c r="I82" s="16" t="s">
        <v>1614</v>
      </c>
      <c r="J82" s="16" t="s">
        <v>1615</v>
      </c>
      <c r="K82" s="16" t="s">
        <v>1616</v>
      </c>
    </row>
    <row r="83" spans="3:11" ht="15.75" customHeight="1">
      <c r="C83">
        <v>82</v>
      </c>
      <c r="D83" s="16" t="s">
        <v>1857</v>
      </c>
      <c r="E83" s="16" t="s">
        <v>232</v>
      </c>
      <c r="F83" s="16" t="s">
        <v>1858</v>
      </c>
      <c r="G83" s="16" t="s">
        <v>1859</v>
      </c>
      <c r="H83" s="16" t="s">
        <v>1860</v>
      </c>
      <c r="I83" s="16" t="s">
        <v>1861</v>
      </c>
      <c r="J83" s="16" t="s">
        <v>1862</v>
      </c>
      <c r="K83" s="16" t="s">
        <v>1863</v>
      </c>
    </row>
    <row r="84" spans="3:11" ht="15.75" customHeight="1">
      <c r="C84">
        <v>83</v>
      </c>
      <c r="D84" s="16" t="s">
        <v>1555</v>
      </c>
      <c r="E84" s="16" t="s">
        <v>1554</v>
      </c>
      <c r="F84" s="16" t="s">
        <v>1556</v>
      </c>
      <c r="G84" s="16" t="s">
        <v>1410</v>
      </c>
      <c r="H84" s="16" t="s">
        <v>1557</v>
      </c>
      <c r="I84" s="16" t="s">
        <v>1558</v>
      </c>
      <c r="J84" s="16" t="s">
        <v>1559</v>
      </c>
      <c r="K84" s="16" t="s">
        <v>1560</v>
      </c>
    </row>
    <row r="85" spans="3:11" ht="15.75" customHeight="1">
      <c r="C85">
        <v>84</v>
      </c>
      <c r="D85" s="16" t="s">
        <v>1499</v>
      </c>
      <c r="E85" s="16"/>
      <c r="F85" s="16" t="s">
        <v>1500</v>
      </c>
      <c r="G85" s="16" t="s">
        <v>1494</v>
      </c>
      <c r="H85" s="16" t="s">
        <v>1501</v>
      </c>
      <c r="I85" s="16" t="s">
        <v>1502</v>
      </c>
      <c r="J85" s="16" t="s">
        <v>1503</v>
      </c>
      <c r="K85" s="16" t="s">
        <v>1504</v>
      </c>
    </row>
    <row r="86" spans="3:11" ht="15.75" customHeight="1">
      <c r="C86">
        <v>85</v>
      </c>
      <c r="D86" s="16" t="s">
        <v>1348</v>
      </c>
      <c r="E86" s="16"/>
      <c r="F86" s="16" t="s">
        <v>1349</v>
      </c>
      <c r="G86" s="16" t="s">
        <v>1283</v>
      </c>
      <c r="H86" s="16" t="s">
        <v>1350</v>
      </c>
      <c r="I86" s="16" t="s">
        <v>1351</v>
      </c>
      <c r="J86" s="16" t="s">
        <v>1352</v>
      </c>
      <c r="K86" s="16" t="s">
        <v>1353</v>
      </c>
    </row>
    <row r="87" spans="3:11" ht="15.75" customHeight="1">
      <c r="C87">
        <v>86</v>
      </c>
      <c r="D87" s="16" t="s">
        <v>1289</v>
      </c>
      <c r="E87" s="16" t="s">
        <v>1288</v>
      </c>
      <c r="F87" s="16" t="s">
        <v>1290</v>
      </c>
      <c r="G87" s="16" t="s">
        <v>1283</v>
      </c>
      <c r="H87" s="16" t="s">
        <v>1291</v>
      </c>
      <c r="I87" s="16" t="s">
        <v>1292</v>
      </c>
      <c r="J87" s="16" t="s">
        <v>1293</v>
      </c>
      <c r="K87" s="16" t="s">
        <v>1294</v>
      </c>
    </row>
    <row r="88" spans="3:11" ht="15.75" customHeight="1">
      <c r="C88">
        <v>87</v>
      </c>
      <c r="D88" s="16" t="s">
        <v>1865</v>
      </c>
      <c r="E88" s="16" t="s">
        <v>1864</v>
      </c>
      <c r="F88" s="16" t="s">
        <v>1866</v>
      </c>
      <c r="G88" s="16" t="s">
        <v>1283</v>
      </c>
      <c r="H88" s="16" t="s">
        <v>1867</v>
      </c>
      <c r="I88" s="16" t="s">
        <v>1868</v>
      </c>
      <c r="J88" s="16" t="s">
        <v>1869</v>
      </c>
      <c r="K88" s="16" t="s">
        <v>1870</v>
      </c>
    </row>
    <row r="89" spans="3:11" ht="15.75" customHeight="1">
      <c r="C89">
        <v>88</v>
      </c>
      <c r="D89" s="16" t="s">
        <v>1915</v>
      </c>
      <c r="E89" s="16"/>
      <c r="F89" s="16" t="s">
        <v>1916</v>
      </c>
      <c r="G89" s="16" t="s">
        <v>1283</v>
      </c>
      <c r="H89" s="16" t="s">
        <v>1917</v>
      </c>
      <c r="I89" s="16" t="s">
        <v>1918</v>
      </c>
      <c r="J89" s="16" t="s">
        <v>1919</v>
      </c>
      <c r="K89" s="16" t="s">
        <v>1920</v>
      </c>
    </row>
    <row r="90" spans="3:11" ht="15.75" customHeight="1">
      <c r="C90">
        <v>89</v>
      </c>
      <c r="D90" s="16" t="s">
        <v>1309</v>
      </c>
      <c r="E90" s="16"/>
      <c r="F90" s="16" t="s">
        <v>1310</v>
      </c>
      <c r="G90" s="16" t="s">
        <v>1311</v>
      </c>
      <c r="H90" s="16" t="s">
        <v>1312</v>
      </c>
      <c r="I90" s="16" t="s">
        <v>1313</v>
      </c>
      <c r="J90" s="16" t="s">
        <v>1314</v>
      </c>
      <c r="K90" s="16" t="s">
        <v>1315</v>
      </c>
    </row>
    <row r="91" spans="3:11" ht="15.75" customHeight="1">
      <c r="C91">
        <v>90</v>
      </c>
      <c r="D91" s="16" t="s">
        <v>1617</v>
      </c>
      <c r="E91" s="16"/>
      <c r="F91" s="16" t="s">
        <v>1618</v>
      </c>
      <c r="G91" s="16" t="s">
        <v>1283</v>
      </c>
      <c r="H91" s="16" t="s">
        <v>1619</v>
      </c>
      <c r="I91" s="16" t="s">
        <v>1620</v>
      </c>
      <c r="J91" s="16" t="s">
        <v>1621</v>
      </c>
      <c r="K91" s="16" t="s">
        <v>1622</v>
      </c>
    </row>
    <row r="92" spans="3:11" ht="15.75" customHeight="1">
      <c r="C92">
        <v>91</v>
      </c>
      <c r="D92" s="16" t="s">
        <v>1796</v>
      </c>
      <c r="E92" s="16" t="s">
        <v>1795</v>
      </c>
      <c r="F92" s="16" t="s">
        <v>1797</v>
      </c>
      <c r="G92" s="16" t="s">
        <v>1283</v>
      </c>
      <c r="H92" s="16" t="s">
        <v>1798</v>
      </c>
      <c r="I92" s="16" t="s">
        <v>1799</v>
      </c>
      <c r="J92" s="16" t="s">
        <v>1800</v>
      </c>
      <c r="K92" s="16" t="s">
        <v>1801</v>
      </c>
    </row>
    <row r="93" spans="3:11" ht="15.75" customHeight="1">
      <c r="C93">
        <v>92</v>
      </c>
      <c r="D93" s="16" t="s">
        <v>1715</v>
      </c>
      <c r="E93" s="16" t="s">
        <v>1714</v>
      </c>
      <c r="F93" s="16" t="s">
        <v>1716</v>
      </c>
      <c r="G93" s="16" t="s">
        <v>1283</v>
      </c>
      <c r="H93" s="16" t="s">
        <v>1717</v>
      </c>
      <c r="I93" s="16" t="s">
        <v>1718</v>
      </c>
      <c r="J93" s="16" t="s">
        <v>1719</v>
      </c>
      <c r="K93" s="16" t="s">
        <v>1720</v>
      </c>
    </row>
    <row r="94" spans="3:11" ht="15.75" customHeight="1">
      <c r="C94">
        <v>93</v>
      </c>
      <c r="D94" s="16" t="s">
        <v>1580</v>
      </c>
      <c r="E94" s="16" t="s">
        <v>352</v>
      </c>
      <c r="F94" s="16" t="s">
        <v>1581</v>
      </c>
      <c r="G94" s="16" t="s">
        <v>1582</v>
      </c>
      <c r="H94" s="16" t="s">
        <v>1583</v>
      </c>
      <c r="I94" s="16" t="s">
        <v>1584</v>
      </c>
      <c r="J94" s="16" t="s">
        <v>1585</v>
      </c>
      <c r="K94" s="16" t="s">
        <v>1586</v>
      </c>
    </row>
    <row r="95" spans="3:11" ht="15.75" customHeight="1">
      <c r="C95">
        <v>94</v>
      </c>
      <c r="D95" s="16" t="s">
        <v>1769</v>
      </c>
      <c r="E95" s="16" t="s">
        <v>352</v>
      </c>
      <c r="F95" s="16" t="s">
        <v>1770</v>
      </c>
      <c r="G95" s="16" t="s">
        <v>1771</v>
      </c>
      <c r="H95" s="16" t="s">
        <v>1772</v>
      </c>
      <c r="I95" s="16" t="s">
        <v>1773</v>
      </c>
      <c r="J95" s="16" t="s">
        <v>1774</v>
      </c>
      <c r="K95" s="16" t="s">
        <v>1775</v>
      </c>
    </row>
    <row r="96" spans="3:11" ht="15.75" customHeight="1">
      <c r="C96">
        <v>95</v>
      </c>
      <c r="D96" s="16" t="s">
        <v>1909</v>
      </c>
      <c r="E96" s="16" t="s">
        <v>352</v>
      </c>
      <c r="F96" s="16" t="s">
        <v>1910</v>
      </c>
      <c r="G96" s="16" t="s">
        <v>1283</v>
      </c>
      <c r="H96" s="16" t="s">
        <v>1911</v>
      </c>
      <c r="I96" s="16" t="s">
        <v>1912</v>
      </c>
      <c r="J96" s="16" t="s">
        <v>1913</v>
      </c>
      <c r="K96" s="16" t="s">
        <v>1914</v>
      </c>
    </row>
    <row r="97" spans="3:11" ht="15.75" customHeight="1">
      <c r="C97">
        <v>96</v>
      </c>
      <c r="D97" s="16" t="s">
        <v>1396</v>
      </c>
      <c r="E97" s="16" t="s">
        <v>352</v>
      </c>
      <c r="F97" s="16" t="s">
        <v>1397</v>
      </c>
      <c r="G97" s="16" t="s">
        <v>1283</v>
      </c>
      <c r="H97" s="16" t="s">
        <v>1398</v>
      </c>
      <c r="I97" s="16" t="s">
        <v>1399</v>
      </c>
      <c r="J97" s="16" t="s">
        <v>1400</v>
      </c>
      <c r="K97" s="16" t="s">
        <v>1401</v>
      </c>
    </row>
    <row r="98" spans="3:11" ht="15.75" customHeight="1">
      <c r="C98">
        <v>97</v>
      </c>
      <c r="D98" s="16" t="s">
        <v>1635</v>
      </c>
      <c r="E98" s="16" t="s">
        <v>352</v>
      </c>
      <c r="F98" s="16" t="s">
        <v>1636</v>
      </c>
      <c r="G98" s="16" t="s">
        <v>1283</v>
      </c>
      <c r="H98" s="16" t="s">
        <v>1637</v>
      </c>
      <c r="I98" s="16" t="s">
        <v>1638</v>
      </c>
      <c r="J98" s="16" t="s">
        <v>1639</v>
      </c>
      <c r="K98" s="16" t="s">
        <v>1640</v>
      </c>
    </row>
    <row r="99" spans="3:11" ht="15.75" customHeight="1">
      <c r="C99">
        <v>98</v>
      </c>
      <c r="D99" s="16" t="s">
        <v>1789</v>
      </c>
      <c r="E99" s="16" t="s">
        <v>352</v>
      </c>
      <c r="F99" s="16" t="s">
        <v>1790</v>
      </c>
      <c r="G99" s="16" t="s">
        <v>1410</v>
      </c>
      <c r="H99" s="16" t="s">
        <v>1791</v>
      </c>
      <c r="I99" s="16" t="s">
        <v>1792</v>
      </c>
      <c r="J99" s="16" t="s">
        <v>1793</v>
      </c>
      <c r="K99" s="16" t="s">
        <v>1794</v>
      </c>
    </row>
    <row r="100" spans="3:11" ht="15.75" customHeight="1">
      <c r="C100">
        <v>99</v>
      </c>
      <c r="D100" s="16" t="s">
        <v>1783</v>
      </c>
      <c r="E100" s="16" t="s">
        <v>352</v>
      </c>
      <c r="F100" s="16" t="s">
        <v>1784</v>
      </c>
      <c r="G100" s="16" t="s">
        <v>1283</v>
      </c>
      <c r="H100" s="16" t="s">
        <v>1785</v>
      </c>
      <c r="I100" s="16" t="s">
        <v>1786</v>
      </c>
      <c r="J100" s="16" t="s">
        <v>1787</v>
      </c>
      <c r="K100" s="16" t="s">
        <v>1788</v>
      </c>
    </row>
    <row r="101" spans="3:11" ht="15.75" customHeight="1">
      <c r="C101">
        <v>100</v>
      </c>
      <c r="D101" s="16" t="s">
        <v>1703</v>
      </c>
      <c r="E101" s="16" t="s">
        <v>352</v>
      </c>
      <c r="F101" s="16" t="s">
        <v>1704</v>
      </c>
      <c r="G101" s="16" t="s">
        <v>1563</v>
      </c>
      <c r="H101" s="16" t="s">
        <v>1705</v>
      </c>
      <c r="I101" s="16" t="s">
        <v>1584</v>
      </c>
      <c r="J101" s="16" t="s">
        <v>1706</v>
      </c>
      <c r="K101" s="16" t="s">
        <v>1707</v>
      </c>
    </row>
    <row r="102" spans="3:11" ht="15.75" customHeight="1">
      <c r="C102">
        <v>101</v>
      </c>
      <c r="D102" s="16" t="s">
        <v>1573</v>
      </c>
      <c r="E102" s="16" t="s">
        <v>352</v>
      </c>
      <c r="F102" s="16" t="s">
        <v>1574</v>
      </c>
      <c r="G102" s="16" t="s">
        <v>1575</v>
      </c>
      <c r="H102" s="16" t="s">
        <v>1576</v>
      </c>
      <c r="I102" s="16" t="s">
        <v>1577</v>
      </c>
      <c r="J102" s="16" t="s">
        <v>1578</v>
      </c>
      <c r="K102" s="16" t="s">
        <v>1579</v>
      </c>
    </row>
    <row r="103" spans="3:11" ht="15.75" customHeight="1">
      <c r="C103">
        <v>102</v>
      </c>
      <c r="D103" s="16" t="s">
        <v>1708</v>
      </c>
      <c r="E103" s="16" t="s">
        <v>352</v>
      </c>
      <c r="F103" s="16" t="s">
        <v>1709</v>
      </c>
      <c r="G103" s="16" t="s">
        <v>1283</v>
      </c>
      <c r="H103" s="16" t="s">
        <v>1710</v>
      </c>
      <c r="I103" s="16" t="s">
        <v>1711</v>
      </c>
      <c r="J103" s="16" t="s">
        <v>1712</v>
      </c>
      <c r="K103" s="16" t="s">
        <v>1713</v>
      </c>
    </row>
    <row r="104" spans="3:11" ht="15.75" customHeight="1">
      <c r="C104">
        <v>103</v>
      </c>
      <c r="D104" s="16" t="s">
        <v>1605</v>
      </c>
      <c r="E104" s="16" t="s">
        <v>352</v>
      </c>
      <c r="F104" s="16" t="s">
        <v>1606</v>
      </c>
      <c r="G104" s="16" t="s">
        <v>1283</v>
      </c>
      <c r="H104" s="16" t="s">
        <v>1607</v>
      </c>
      <c r="I104" s="16" t="s">
        <v>1608</v>
      </c>
      <c r="J104" s="16" t="s">
        <v>1609</v>
      </c>
      <c r="K104" s="16" t="s">
        <v>1610</v>
      </c>
    </row>
    <row r="105" spans="3:11" ht="15.75" customHeight="1">
      <c r="C105">
        <v>104</v>
      </c>
      <c r="D105" s="16" t="s">
        <v>1273</v>
      </c>
      <c r="E105" s="16" t="s">
        <v>352</v>
      </c>
      <c r="F105" s="16" t="s">
        <v>1274</v>
      </c>
      <c r="G105" s="16" t="s">
        <v>1275</v>
      </c>
      <c r="H105" s="16" t="s">
        <v>1276</v>
      </c>
      <c r="I105" s="16" t="s">
        <v>1277</v>
      </c>
      <c r="J105" s="16" t="s">
        <v>1278</v>
      </c>
      <c r="K105" s="16" t="s">
        <v>1279</v>
      </c>
    </row>
    <row r="106" spans="3:11" ht="15.75" customHeight="1">
      <c r="C106">
        <v>105</v>
      </c>
      <c r="D106" s="16" t="s">
        <v>1587</v>
      </c>
      <c r="E106" s="16"/>
      <c r="F106" s="16" t="s">
        <v>1588</v>
      </c>
      <c r="G106" s="16" t="s">
        <v>1283</v>
      </c>
      <c r="H106" s="16" t="s">
        <v>1589</v>
      </c>
      <c r="I106" s="16" t="s">
        <v>1590</v>
      </c>
      <c r="J106" s="16" t="s">
        <v>1591</v>
      </c>
      <c r="K106" s="16" t="s">
        <v>1592</v>
      </c>
    </row>
    <row r="107" spans="3:11" ht="15.75" customHeight="1" thickBot="1">
      <c r="C107">
        <v>106</v>
      </c>
      <c r="D107" s="19"/>
      <c r="E107" s="19"/>
      <c r="F107" s="19"/>
      <c r="G107" s="19"/>
      <c r="H107" s="19"/>
      <c r="I107" s="19"/>
      <c r="J107" s="19"/>
      <c r="K107" s="19"/>
    </row>
    <row r="108" spans="3:11" ht="15.75" customHeight="1">
      <c r="C108">
        <v>107</v>
      </c>
    </row>
    <row r="109" spans="3:11" ht="15.75" customHeight="1">
      <c r="C109">
        <v>108</v>
      </c>
    </row>
    <row r="110" spans="3:11" ht="15.75" customHeight="1">
      <c r="C110">
        <v>109</v>
      </c>
    </row>
    <row r="111" spans="3:11" ht="15.75" customHeight="1">
      <c r="C111">
        <v>110</v>
      </c>
    </row>
    <row r="112" spans="3:11" ht="15.75" customHeight="1">
      <c r="C112">
        <v>111</v>
      </c>
    </row>
    <row r="113" spans="3:3" ht="15.75" customHeight="1">
      <c r="C113">
        <v>112</v>
      </c>
    </row>
    <row r="114" spans="3:3" ht="15.75" customHeight="1">
      <c r="C114">
        <v>113</v>
      </c>
    </row>
    <row r="115" spans="3:3" ht="15.75" customHeight="1">
      <c r="C115">
        <v>114</v>
      </c>
    </row>
    <row r="116" spans="3:3" ht="15.75" customHeight="1">
      <c r="C116">
        <v>115</v>
      </c>
    </row>
    <row r="117" spans="3:3" ht="15.75" customHeight="1">
      <c r="C117">
        <v>116</v>
      </c>
    </row>
    <row r="118" spans="3:3" ht="15.75" customHeight="1">
      <c r="C118">
        <v>117</v>
      </c>
    </row>
    <row r="119" spans="3:3" ht="15.75" customHeight="1">
      <c r="C119">
        <v>118</v>
      </c>
    </row>
    <row r="120" spans="3:3" ht="15.75" customHeight="1">
      <c r="C120">
        <v>119</v>
      </c>
    </row>
    <row r="121" spans="3:3" ht="15.75" customHeight="1">
      <c r="C121">
        <v>120</v>
      </c>
    </row>
    <row r="122" spans="3:3" ht="15.75" customHeight="1">
      <c r="C122">
        <v>121</v>
      </c>
    </row>
    <row r="123" spans="3:3" ht="15.75" customHeight="1">
      <c r="C123">
        <v>122</v>
      </c>
    </row>
    <row r="124" spans="3:3" ht="15.75" customHeight="1">
      <c r="C124">
        <v>123</v>
      </c>
    </row>
    <row r="125" spans="3:3" ht="15.75" customHeight="1">
      <c r="C125">
        <v>124</v>
      </c>
    </row>
    <row r="126" spans="3:3" ht="15.75" customHeight="1">
      <c r="C126">
        <v>125</v>
      </c>
    </row>
    <row r="127" spans="3:3" ht="15.75" customHeight="1">
      <c r="C127">
        <v>126</v>
      </c>
    </row>
    <row r="128" spans="3:3" ht="15.75" customHeight="1">
      <c r="C128">
        <v>127</v>
      </c>
    </row>
    <row r="129" spans="3:3" ht="15.75" customHeight="1">
      <c r="C129">
        <v>128</v>
      </c>
    </row>
    <row r="130" spans="3:3" ht="15.75" customHeight="1">
      <c r="C130">
        <v>129</v>
      </c>
    </row>
  </sheetData>
  <sheetProtection algorithmName="SHA-512" hashValue="ohmq83KdJbVuS6l/ZzFy6jHyDSbmL/3TRpRFHURapaDewCS/sLQi6JgmfsVSd2hCuLmkUQoOhL/RZKHvZqmvWA==" saltValue="BYbqtQ9xHegfGfLysdd1NQ==" spinCount="100000" sheet="1" objects="1" scenarios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outlinePr summaryBelow="0" summaryRight="0"/>
  </sheetPr>
  <dimension ref="C1:K41"/>
  <sheetViews>
    <sheetView workbookViewId="0">
      <selection activeCell="B31" sqref="B31"/>
    </sheetView>
  </sheetViews>
  <sheetFormatPr baseColWidth="10" defaultColWidth="12.5703125" defaultRowHeight="15.75" customHeight="1"/>
  <cols>
    <col min="1" max="1" width="3" customWidth="1"/>
    <col min="2" max="2" width="3.7109375" customWidth="1"/>
    <col min="3" max="3" width="4.140625" customWidth="1"/>
    <col min="4" max="4" width="61.5703125" style="24" customWidth="1"/>
    <col min="5" max="5" width="30" style="24" bestFit="1" customWidth="1"/>
    <col min="6" max="6" width="24.5703125" style="24" bestFit="1" customWidth="1"/>
    <col min="7" max="7" width="20" style="24" bestFit="1" customWidth="1"/>
    <col min="8" max="8" width="11.85546875" style="24" bestFit="1" customWidth="1"/>
    <col min="9" max="9" width="23" style="24" bestFit="1" customWidth="1"/>
    <col min="10" max="10" width="25.28515625" style="24" bestFit="1" customWidth="1"/>
    <col min="11" max="11" width="39.140625" style="24" bestFit="1" customWidth="1"/>
  </cols>
  <sheetData>
    <row r="1" spans="3:11" s="66" customFormat="1" ht="15.75" customHeight="1">
      <c r="D1" s="66" t="s">
        <v>758</v>
      </c>
      <c r="E1" s="66" t="s">
        <v>759</v>
      </c>
      <c r="F1" s="66" t="s">
        <v>760</v>
      </c>
      <c r="G1" s="66" t="s">
        <v>761</v>
      </c>
      <c r="H1" s="66" t="s">
        <v>762</v>
      </c>
      <c r="I1" s="66" t="s">
        <v>763</v>
      </c>
      <c r="J1" s="66" t="s">
        <v>764</v>
      </c>
      <c r="K1" s="66" t="s">
        <v>765</v>
      </c>
    </row>
    <row r="2" spans="3:11" ht="12.75">
      <c r="C2">
        <v>1</v>
      </c>
      <c r="D2" s="25" t="s">
        <v>2013</v>
      </c>
      <c r="E2" s="25"/>
      <c r="F2" s="25" t="s">
        <v>2014</v>
      </c>
      <c r="G2" s="25" t="s">
        <v>1937</v>
      </c>
      <c r="H2" s="25" t="s">
        <v>2015</v>
      </c>
      <c r="I2" s="25" t="s">
        <v>2016</v>
      </c>
      <c r="J2" s="25" t="s">
        <v>2017</v>
      </c>
      <c r="K2" s="25" t="s">
        <v>2018</v>
      </c>
    </row>
    <row r="3" spans="3:11" ht="12.75">
      <c r="C3">
        <v>2</v>
      </c>
      <c r="D3" s="25" t="s">
        <v>1948</v>
      </c>
      <c r="E3" s="25" t="s">
        <v>1934</v>
      </c>
      <c r="F3" s="25" t="s">
        <v>1949</v>
      </c>
      <c r="G3" s="25" t="s">
        <v>1950</v>
      </c>
      <c r="H3" s="25" t="s">
        <v>1951</v>
      </c>
      <c r="I3" s="25" t="s">
        <v>1952</v>
      </c>
      <c r="J3" s="25" t="s">
        <v>1953</v>
      </c>
      <c r="K3" s="25" t="s">
        <v>1954</v>
      </c>
    </row>
    <row r="4" spans="3:11" ht="12.75">
      <c r="C4">
        <v>3</v>
      </c>
      <c r="D4" s="25" t="s">
        <v>1968</v>
      </c>
      <c r="E4" s="25" t="s">
        <v>463</v>
      </c>
      <c r="F4" s="25" t="s">
        <v>1969</v>
      </c>
      <c r="G4" s="25" t="s">
        <v>1937</v>
      </c>
      <c r="H4" s="25" t="s">
        <v>1970</v>
      </c>
      <c r="I4" s="25" t="s">
        <v>1971</v>
      </c>
      <c r="J4" s="25" t="s">
        <v>1972</v>
      </c>
      <c r="K4" s="25" t="s">
        <v>1973</v>
      </c>
    </row>
    <row r="5" spans="3:11" ht="15.75" customHeight="1">
      <c r="C5">
        <v>4</v>
      </c>
      <c r="D5" s="25" t="s">
        <v>1974</v>
      </c>
      <c r="E5" s="25" t="s">
        <v>1934</v>
      </c>
      <c r="F5" s="25" t="s">
        <v>1975</v>
      </c>
      <c r="G5" s="25" t="s">
        <v>1976</v>
      </c>
      <c r="H5" s="25" t="s">
        <v>1977</v>
      </c>
      <c r="I5" s="25" t="s">
        <v>1978</v>
      </c>
      <c r="J5" s="25" t="s">
        <v>1979</v>
      </c>
      <c r="K5" s="25" t="s">
        <v>1980</v>
      </c>
    </row>
    <row r="6" spans="3:11" ht="15.75" customHeight="1">
      <c r="C6">
        <v>5</v>
      </c>
      <c r="D6" s="25" t="s">
        <v>1935</v>
      </c>
      <c r="E6" s="25" t="s">
        <v>1934</v>
      </c>
      <c r="F6" s="25" t="s">
        <v>1936</v>
      </c>
      <c r="G6" s="25" t="s">
        <v>1937</v>
      </c>
      <c r="H6" s="25" t="s">
        <v>1938</v>
      </c>
      <c r="I6" s="25" t="s">
        <v>1939</v>
      </c>
      <c r="J6" s="25" t="s">
        <v>1940</v>
      </c>
      <c r="K6" s="25" t="s">
        <v>1941</v>
      </c>
    </row>
    <row r="7" spans="3:11" ht="15.75" customHeight="1">
      <c r="C7">
        <v>6</v>
      </c>
      <c r="D7" s="25" t="s">
        <v>1999</v>
      </c>
      <c r="E7" s="25" t="s">
        <v>1934</v>
      </c>
      <c r="F7" s="25" t="s">
        <v>2000</v>
      </c>
      <c r="G7" s="25" t="s">
        <v>2001</v>
      </c>
      <c r="H7" s="25" t="s">
        <v>2002</v>
      </c>
      <c r="I7" s="25" t="s">
        <v>2003</v>
      </c>
      <c r="J7" s="25" t="s">
        <v>2004</v>
      </c>
      <c r="K7" s="25" t="s">
        <v>2005</v>
      </c>
    </row>
    <row r="8" spans="3:11" ht="15.75" customHeight="1">
      <c r="C8">
        <v>7</v>
      </c>
      <c r="D8" s="25" t="s">
        <v>2020</v>
      </c>
      <c r="E8" s="25" t="s">
        <v>2019</v>
      </c>
      <c r="F8" s="25" t="s">
        <v>2021</v>
      </c>
      <c r="G8" s="25" t="s">
        <v>2022</v>
      </c>
      <c r="H8" s="25" t="s">
        <v>2023</v>
      </c>
      <c r="I8" s="25" t="s">
        <v>2024</v>
      </c>
      <c r="J8" s="25" t="s">
        <v>2025</v>
      </c>
      <c r="K8" s="25" t="s">
        <v>2026</v>
      </c>
    </row>
    <row r="9" spans="3:11" ht="15.75" customHeight="1">
      <c r="C9">
        <v>8</v>
      </c>
      <c r="D9" s="25" t="s">
        <v>2039</v>
      </c>
      <c r="E9" s="25" t="s">
        <v>1934</v>
      </c>
      <c r="F9" s="25" t="s">
        <v>2040</v>
      </c>
      <c r="G9" s="25" t="s">
        <v>1937</v>
      </c>
      <c r="H9" s="25" t="s">
        <v>2041</v>
      </c>
      <c r="I9" s="25" t="s">
        <v>2042</v>
      </c>
      <c r="J9" s="25" t="s">
        <v>2043</v>
      </c>
      <c r="K9" s="25" t="s">
        <v>2044</v>
      </c>
    </row>
    <row r="10" spans="3:11" ht="15.75" customHeight="1">
      <c r="C10">
        <v>9</v>
      </c>
      <c r="D10" s="25" t="s">
        <v>2006</v>
      </c>
      <c r="E10" s="25" t="s">
        <v>1934</v>
      </c>
      <c r="F10" s="25" t="s">
        <v>2007</v>
      </c>
      <c r="G10" s="25" t="s">
        <v>2008</v>
      </c>
      <c r="H10" s="25" t="s">
        <v>2009</v>
      </c>
      <c r="I10" s="25" t="s">
        <v>2010</v>
      </c>
      <c r="J10" s="25" t="s">
        <v>2011</v>
      </c>
      <c r="K10" s="25" t="s">
        <v>2012</v>
      </c>
    </row>
    <row r="11" spans="3:11" ht="15.75" customHeight="1">
      <c r="C11">
        <v>10</v>
      </c>
      <c r="D11" s="25" t="s">
        <v>2052</v>
      </c>
      <c r="E11" s="25" t="s">
        <v>303</v>
      </c>
      <c r="F11" s="25" t="s">
        <v>2053</v>
      </c>
      <c r="G11" s="25" t="s">
        <v>1937</v>
      </c>
      <c r="H11" s="25" t="s">
        <v>2054</v>
      </c>
      <c r="I11" s="25" t="s">
        <v>2055</v>
      </c>
      <c r="J11" s="25" t="s">
        <v>2056</v>
      </c>
      <c r="K11" s="25" t="s">
        <v>2057</v>
      </c>
    </row>
    <row r="12" spans="3:11" ht="15.75" customHeight="1">
      <c r="C12">
        <v>11</v>
      </c>
      <c r="D12" s="25" t="s">
        <v>2058</v>
      </c>
      <c r="E12" s="25" t="s">
        <v>303</v>
      </c>
      <c r="F12" s="25" t="s">
        <v>2059</v>
      </c>
      <c r="G12" s="25" t="s">
        <v>1937</v>
      </c>
      <c r="H12" s="25" t="s">
        <v>2060</v>
      </c>
      <c r="I12" s="25" t="s">
        <v>2061</v>
      </c>
      <c r="J12" s="25" t="s">
        <v>2062</v>
      </c>
      <c r="K12" s="25" t="s">
        <v>2063</v>
      </c>
    </row>
    <row r="13" spans="3:11" ht="15.75" customHeight="1">
      <c r="C13">
        <v>12</v>
      </c>
      <c r="D13" s="26" t="s">
        <v>2071</v>
      </c>
      <c r="E13" s="26" t="s">
        <v>303</v>
      </c>
      <c r="F13" s="26" t="s">
        <v>2072</v>
      </c>
      <c r="G13" s="26" t="s">
        <v>1937</v>
      </c>
      <c r="H13" s="26" t="s">
        <v>2073</v>
      </c>
      <c r="I13" s="26" t="s">
        <v>2074</v>
      </c>
      <c r="J13" s="26" t="s">
        <v>2075</v>
      </c>
      <c r="K13" s="26" t="s">
        <v>2076</v>
      </c>
    </row>
    <row r="14" spans="3:11" ht="15.75" customHeight="1">
      <c r="C14">
        <v>13</v>
      </c>
      <c r="D14" s="25" t="s">
        <v>2033</v>
      </c>
      <c r="E14" s="25" t="s">
        <v>1934</v>
      </c>
      <c r="F14" s="25" t="s">
        <v>2034</v>
      </c>
      <c r="G14" s="25" t="s">
        <v>1937</v>
      </c>
      <c r="H14" s="25" t="s">
        <v>2035</v>
      </c>
      <c r="I14" s="25" t="s">
        <v>2036</v>
      </c>
      <c r="J14" s="25" t="s">
        <v>2037</v>
      </c>
      <c r="K14" s="25" t="s">
        <v>2038</v>
      </c>
    </row>
    <row r="15" spans="3:11" ht="15.75" customHeight="1">
      <c r="C15">
        <v>14</v>
      </c>
      <c r="D15" s="25" t="s">
        <v>2045</v>
      </c>
      <c r="E15" s="25" t="s">
        <v>2019</v>
      </c>
      <c r="F15" s="25" t="s">
        <v>2046</v>
      </c>
      <c r="G15" s="25" t="s">
        <v>2047</v>
      </c>
      <c r="H15" s="25" t="s">
        <v>2048</v>
      </c>
      <c r="I15" s="25" t="s">
        <v>2049</v>
      </c>
      <c r="J15" s="25" t="s">
        <v>2050</v>
      </c>
      <c r="K15" s="25" t="s">
        <v>2051</v>
      </c>
    </row>
    <row r="16" spans="3:11" ht="15.75" customHeight="1">
      <c r="C16">
        <v>15</v>
      </c>
      <c r="D16" s="25" t="s">
        <v>1987</v>
      </c>
      <c r="E16" s="25" t="s">
        <v>1934</v>
      </c>
      <c r="F16" s="25" t="s">
        <v>1988</v>
      </c>
      <c r="G16" s="25" t="s">
        <v>1937</v>
      </c>
      <c r="H16" s="25" t="s">
        <v>1989</v>
      </c>
      <c r="I16" s="25" t="s">
        <v>1990</v>
      </c>
      <c r="J16" s="25" t="s">
        <v>1991</v>
      </c>
      <c r="K16" s="25" t="s">
        <v>1992</v>
      </c>
    </row>
    <row r="17" spans="3:11" ht="15.75" customHeight="1">
      <c r="C17">
        <v>16</v>
      </c>
      <c r="D17" s="25" t="s">
        <v>2064</v>
      </c>
      <c r="E17" s="25" t="s">
        <v>2019</v>
      </c>
      <c r="F17" s="25" t="s">
        <v>2065</v>
      </c>
      <c r="G17" s="25" t="s">
        <v>2066</v>
      </c>
      <c r="H17" s="25" t="s">
        <v>2067</v>
      </c>
      <c r="I17" s="25" t="s">
        <v>2068</v>
      </c>
      <c r="J17" s="25" t="s">
        <v>2069</v>
      </c>
      <c r="K17" s="25" t="s">
        <v>2070</v>
      </c>
    </row>
    <row r="18" spans="3:11" ht="15.75" customHeight="1">
      <c r="C18">
        <v>17</v>
      </c>
      <c r="D18" s="25" t="s">
        <v>1955</v>
      </c>
      <c r="E18" s="25" t="s">
        <v>360</v>
      </c>
      <c r="F18" s="25" t="s">
        <v>1956</v>
      </c>
      <c r="G18" s="25" t="s">
        <v>1937</v>
      </c>
      <c r="H18" s="25" t="s">
        <v>1957</v>
      </c>
      <c r="I18" s="25" t="s">
        <v>1958</v>
      </c>
      <c r="J18" s="25" t="s">
        <v>1959</v>
      </c>
      <c r="K18" s="25" t="s">
        <v>1960</v>
      </c>
    </row>
    <row r="19" spans="3:11" ht="15.75" customHeight="1">
      <c r="C19">
        <v>18</v>
      </c>
      <c r="D19" s="25" t="s">
        <v>1961</v>
      </c>
      <c r="E19" s="25" t="s">
        <v>1934</v>
      </c>
      <c r="F19" s="25" t="s">
        <v>1962</v>
      </c>
      <c r="G19" s="25" t="s">
        <v>1963</v>
      </c>
      <c r="H19" s="25" t="s">
        <v>1964</v>
      </c>
      <c r="I19" s="25" t="s">
        <v>1965</v>
      </c>
      <c r="J19" s="25" t="s">
        <v>1966</v>
      </c>
      <c r="K19" s="25" t="s">
        <v>1967</v>
      </c>
    </row>
    <row r="20" spans="3:11" ht="15.75" customHeight="1">
      <c r="C20">
        <v>19</v>
      </c>
      <c r="D20" s="25" t="s">
        <v>1993</v>
      </c>
      <c r="E20" s="25" t="s">
        <v>1934</v>
      </c>
      <c r="F20" s="25" t="s">
        <v>1994</v>
      </c>
      <c r="G20" s="25" t="s">
        <v>1937</v>
      </c>
      <c r="H20" s="25" t="s">
        <v>1995</v>
      </c>
      <c r="I20" s="25" t="s">
        <v>1996</v>
      </c>
      <c r="J20" s="25" t="s">
        <v>1997</v>
      </c>
      <c r="K20" s="25" t="s">
        <v>1998</v>
      </c>
    </row>
    <row r="21" spans="3:11" ht="15.75" customHeight="1">
      <c r="C21">
        <v>20</v>
      </c>
      <c r="D21" s="25" t="s">
        <v>2027</v>
      </c>
      <c r="E21" s="25"/>
      <c r="F21" s="25" t="s">
        <v>2028</v>
      </c>
      <c r="G21" s="25" t="s">
        <v>2022</v>
      </c>
      <c r="H21" s="25" t="s">
        <v>2029</v>
      </c>
      <c r="I21" s="25" t="s">
        <v>2030</v>
      </c>
      <c r="J21" s="25" t="s">
        <v>2031</v>
      </c>
      <c r="K21" s="25" t="s">
        <v>2032</v>
      </c>
    </row>
    <row r="22" spans="3:11" ht="15.75" customHeight="1">
      <c r="C22">
        <v>21</v>
      </c>
      <c r="D22" s="25" t="s">
        <v>1981</v>
      </c>
      <c r="E22" s="25" t="s">
        <v>352</v>
      </c>
      <c r="F22" s="25" t="s">
        <v>1982</v>
      </c>
      <c r="G22" s="25" t="s">
        <v>1937</v>
      </c>
      <c r="H22" s="25" t="s">
        <v>1983</v>
      </c>
      <c r="I22" s="25" t="s">
        <v>1984</v>
      </c>
      <c r="J22" s="25" t="s">
        <v>1985</v>
      </c>
      <c r="K22" s="25" t="s">
        <v>1986</v>
      </c>
    </row>
    <row r="23" spans="3:11" ht="15.75" customHeight="1">
      <c r="C23">
        <v>22</v>
      </c>
      <c r="D23" s="25" t="s">
        <v>1942</v>
      </c>
      <c r="E23" s="25"/>
      <c r="F23" s="25" t="s">
        <v>1943</v>
      </c>
      <c r="G23" s="25" t="s">
        <v>1937</v>
      </c>
      <c r="H23" s="25" t="s">
        <v>1944</v>
      </c>
      <c r="I23" s="25" t="s">
        <v>1945</v>
      </c>
      <c r="J23" s="25" t="s">
        <v>1946</v>
      </c>
      <c r="K23" s="25" t="s">
        <v>1947</v>
      </c>
    </row>
    <row r="24" spans="3:11" ht="15.75" customHeight="1" thickBot="1">
      <c r="C24">
        <v>23</v>
      </c>
      <c r="D24" s="27"/>
      <c r="E24" s="27"/>
      <c r="F24" s="27"/>
      <c r="G24" s="27"/>
      <c r="H24" s="27"/>
      <c r="I24" s="27"/>
      <c r="J24" s="27"/>
      <c r="K24" s="27"/>
    </row>
    <row r="25" spans="3:11" ht="15.75" customHeight="1">
      <c r="C25">
        <v>24</v>
      </c>
    </row>
    <row r="26" spans="3:11" ht="15.75" customHeight="1">
      <c r="C26">
        <v>25</v>
      </c>
    </row>
    <row r="27" spans="3:11" ht="15.75" customHeight="1">
      <c r="C27">
        <v>26</v>
      </c>
    </row>
    <row r="28" spans="3:11" ht="15.75" customHeight="1">
      <c r="C28">
        <v>27</v>
      </c>
    </row>
    <row r="29" spans="3:11" ht="15.75" customHeight="1">
      <c r="C29">
        <v>28</v>
      </c>
    </row>
    <row r="30" spans="3:11" ht="15.75" customHeight="1">
      <c r="C30">
        <v>29</v>
      </c>
    </row>
    <row r="31" spans="3:11" ht="15.75" customHeight="1">
      <c r="C31">
        <v>30</v>
      </c>
    </row>
    <row r="32" spans="3:11" ht="15.75" customHeight="1">
      <c r="C32">
        <v>31</v>
      </c>
    </row>
    <row r="33" spans="3:3" ht="15.75" customHeight="1">
      <c r="C33">
        <v>32</v>
      </c>
    </row>
    <row r="34" spans="3:3" ht="15.75" customHeight="1">
      <c r="C34">
        <v>33</v>
      </c>
    </row>
    <row r="35" spans="3:3" ht="15.75" customHeight="1">
      <c r="C35">
        <v>34</v>
      </c>
    </row>
    <row r="36" spans="3:3" ht="15.75" customHeight="1">
      <c r="C36">
        <v>35</v>
      </c>
    </row>
    <row r="37" spans="3:3" ht="15.75" customHeight="1">
      <c r="C37">
        <v>36</v>
      </c>
    </row>
    <row r="38" spans="3:3" ht="15.75" customHeight="1">
      <c r="C38">
        <v>37</v>
      </c>
    </row>
    <row r="39" spans="3:3" ht="15.75" customHeight="1">
      <c r="C39">
        <v>38</v>
      </c>
    </row>
    <row r="40" spans="3:3" ht="15.75" customHeight="1">
      <c r="C40">
        <v>39</v>
      </c>
    </row>
    <row r="41" spans="3:3" ht="15.75" customHeight="1">
      <c r="C41">
        <v>40</v>
      </c>
    </row>
  </sheetData>
  <sheetProtection algorithmName="SHA-512" hashValue="UI5AE6d8qV5U/Yzyqal9L7fFroYNltub9dg4NSgNbWR7mf15COS/IoHzLTLNk1MhhFTG7Ha9Mbr+mArdWwd3tw==" saltValue="AF0T9vrh7XUczXsSO1vOs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outlinePr summaryBelow="0" summaryRight="0"/>
  </sheetPr>
  <dimension ref="C1:L156"/>
  <sheetViews>
    <sheetView workbookViewId="0">
      <selection activeCell="Q23" sqref="Q23"/>
    </sheetView>
  </sheetViews>
  <sheetFormatPr baseColWidth="10" defaultColWidth="12.5703125" defaultRowHeight="15.75" customHeight="1"/>
  <cols>
    <col min="1" max="1" width="3" customWidth="1"/>
    <col min="2" max="2" width="3.7109375" customWidth="1"/>
    <col min="3" max="3" width="4.140625" customWidth="1"/>
    <col min="4" max="12" width="12.5703125" style="13"/>
  </cols>
  <sheetData>
    <row r="1" spans="3:11" ht="15.75" customHeight="1">
      <c r="D1" s="13" t="s">
        <v>758</v>
      </c>
      <c r="E1" s="13" t="s">
        <v>759</v>
      </c>
      <c r="F1" s="13" t="s">
        <v>760</v>
      </c>
      <c r="G1" s="13" t="s">
        <v>761</v>
      </c>
      <c r="H1" s="13" t="s">
        <v>762</v>
      </c>
      <c r="I1" s="13" t="s">
        <v>763</v>
      </c>
      <c r="J1" s="13" t="s">
        <v>764</v>
      </c>
      <c r="K1" s="13" t="s">
        <v>765</v>
      </c>
    </row>
    <row r="2" spans="3:11" ht="12.75">
      <c r="C2">
        <v>1</v>
      </c>
      <c r="D2" s="16" t="s">
        <v>2350</v>
      </c>
      <c r="E2" s="16"/>
      <c r="F2" s="16" t="s">
        <v>2351</v>
      </c>
      <c r="G2" s="16" t="s">
        <v>2093</v>
      </c>
      <c r="H2" s="16" t="s">
        <v>2352</v>
      </c>
      <c r="I2" s="16" t="s">
        <v>2353</v>
      </c>
      <c r="J2" s="16" t="s">
        <v>2354</v>
      </c>
      <c r="K2" s="16" t="s">
        <v>2355</v>
      </c>
    </row>
    <row r="3" spans="3:11" ht="12.75">
      <c r="C3">
        <v>2</v>
      </c>
      <c r="D3" s="16" t="s">
        <v>2419</v>
      </c>
      <c r="E3" s="16" t="s">
        <v>463</v>
      </c>
      <c r="F3" s="16" t="s">
        <v>2420</v>
      </c>
      <c r="G3" s="16" t="s">
        <v>2421</v>
      </c>
      <c r="H3" s="16" t="s">
        <v>2422</v>
      </c>
      <c r="I3" s="16" t="s">
        <v>2423</v>
      </c>
      <c r="J3" s="16" t="s">
        <v>2424</v>
      </c>
      <c r="K3" s="16" t="s">
        <v>2425</v>
      </c>
    </row>
    <row r="4" spans="3:11" ht="12.75">
      <c r="C4">
        <v>3</v>
      </c>
      <c r="D4" s="16" t="s">
        <v>2330</v>
      </c>
      <c r="E4" s="16" t="s">
        <v>2098</v>
      </c>
      <c r="F4" s="16" t="s">
        <v>2331</v>
      </c>
      <c r="G4" s="16" t="s">
        <v>2332</v>
      </c>
      <c r="H4" s="16" t="s">
        <v>2333</v>
      </c>
      <c r="I4" s="16" t="s">
        <v>2334</v>
      </c>
      <c r="J4" s="16" t="s">
        <v>2335</v>
      </c>
      <c r="K4" s="16" t="s">
        <v>2336</v>
      </c>
    </row>
    <row r="5" spans="3:11" ht="15.75" customHeight="1">
      <c r="C5">
        <v>4</v>
      </c>
      <c r="D5" s="16" t="s">
        <v>2524</v>
      </c>
      <c r="E5" s="16" t="s">
        <v>2098</v>
      </c>
      <c r="F5" s="16" t="s">
        <v>2525</v>
      </c>
      <c r="G5" s="16" t="s">
        <v>2526</v>
      </c>
      <c r="H5" s="16" t="s">
        <v>2527</v>
      </c>
      <c r="I5" s="16" t="s">
        <v>2528</v>
      </c>
      <c r="J5" s="16" t="s">
        <v>2529</v>
      </c>
      <c r="K5" s="16" t="s">
        <v>2530</v>
      </c>
    </row>
    <row r="6" spans="3:11" ht="15.75" customHeight="1">
      <c r="C6">
        <v>5</v>
      </c>
      <c r="D6" s="16" t="s">
        <v>2250</v>
      </c>
      <c r="E6" s="16" t="s">
        <v>2098</v>
      </c>
      <c r="F6" s="16" t="s">
        <v>2251</v>
      </c>
      <c r="G6" s="16" t="s">
        <v>2252</v>
      </c>
      <c r="H6" s="16" t="s">
        <v>2253</v>
      </c>
      <c r="I6" s="16" t="s">
        <v>2254</v>
      </c>
      <c r="J6" s="16" t="s">
        <v>2255</v>
      </c>
      <c r="K6" s="16" t="s">
        <v>2256</v>
      </c>
    </row>
    <row r="7" spans="3:11" ht="15.75" customHeight="1">
      <c r="C7">
        <v>6</v>
      </c>
      <c r="D7" s="16" t="s">
        <v>2500</v>
      </c>
      <c r="E7" s="16" t="s">
        <v>2098</v>
      </c>
      <c r="F7" s="16" t="s">
        <v>2501</v>
      </c>
      <c r="G7" s="16" t="s">
        <v>2502</v>
      </c>
      <c r="H7" s="16" t="s">
        <v>2503</v>
      </c>
      <c r="I7" s="16" t="s">
        <v>2504</v>
      </c>
      <c r="J7" s="16" t="s">
        <v>2505</v>
      </c>
      <c r="K7" s="16" t="s">
        <v>2506</v>
      </c>
    </row>
    <row r="8" spans="3:11" ht="15.75" customHeight="1">
      <c r="C8">
        <v>7</v>
      </c>
      <c r="D8" s="16" t="s">
        <v>2343</v>
      </c>
      <c r="E8" s="16" t="s">
        <v>2120</v>
      </c>
      <c r="F8" s="16" t="s">
        <v>2344</v>
      </c>
      <c r="G8" s="16" t="s">
        <v>2345</v>
      </c>
      <c r="H8" s="16" t="s">
        <v>2346</v>
      </c>
      <c r="I8" s="16" t="s">
        <v>2347</v>
      </c>
      <c r="J8" s="16" t="s">
        <v>2348</v>
      </c>
      <c r="K8" s="16" t="s">
        <v>2349</v>
      </c>
    </row>
    <row r="9" spans="3:11" ht="15.75" customHeight="1">
      <c r="C9">
        <v>8</v>
      </c>
      <c r="D9" s="16" t="s">
        <v>2211</v>
      </c>
      <c r="E9" s="16" t="s">
        <v>2098</v>
      </c>
      <c r="F9" s="16" t="s">
        <v>2212</v>
      </c>
      <c r="G9" s="16" t="s">
        <v>2213</v>
      </c>
      <c r="H9" s="16" t="s">
        <v>2214</v>
      </c>
      <c r="I9" s="16" t="s">
        <v>2215</v>
      </c>
      <c r="J9" s="16" t="s">
        <v>2216</v>
      </c>
      <c r="K9" s="16" t="s">
        <v>2217</v>
      </c>
    </row>
    <row r="10" spans="3:11" ht="15.75" customHeight="1">
      <c r="C10">
        <v>9</v>
      </c>
      <c r="D10" s="16" t="s">
        <v>2537</v>
      </c>
      <c r="E10" s="16" t="s">
        <v>2120</v>
      </c>
      <c r="F10" s="16" t="s">
        <v>2538</v>
      </c>
      <c r="G10" s="16" t="s">
        <v>2539</v>
      </c>
      <c r="H10" s="16" t="s">
        <v>2540</v>
      </c>
      <c r="I10" s="16" t="s">
        <v>2541</v>
      </c>
      <c r="J10" s="16" t="s">
        <v>2542</v>
      </c>
      <c r="K10" s="16" t="s">
        <v>2543</v>
      </c>
    </row>
    <row r="11" spans="3:11" ht="15.75" customHeight="1">
      <c r="C11">
        <v>10</v>
      </c>
      <c r="D11" s="16" t="s">
        <v>2482</v>
      </c>
      <c r="E11" s="16" t="s">
        <v>2098</v>
      </c>
      <c r="F11" s="16" t="s">
        <v>2483</v>
      </c>
      <c r="G11" s="16" t="s">
        <v>2079</v>
      </c>
      <c r="H11" s="16" t="s">
        <v>2484</v>
      </c>
      <c r="I11" s="16" t="s">
        <v>2485</v>
      </c>
      <c r="J11" s="16" t="s">
        <v>2486</v>
      </c>
      <c r="K11" s="16" t="s">
        <v>2487</v>
      </c>
    </row>
    <row r="12" spans="3:11" ht="15.75" customHeight="1">
      <c r="C12">
        <v>11</v>
      </c>
      <c r="D12" s="16" t="s">
        <v>2315</v>
      </c>
      <c r="E12" s="16" t="s">
        <v>2098</v>
      </c>
      <c r="F12" s="16" t="s">
        <v>2316</v>
      </c>
      <c r="G12" s="16" t="s">
        <v>2317</v>
      </c>
      <c r="H12" s="16" t="s">
        <v>2318</v>
      </c>
      <c r="I12" s="16" t="s">
        <v>2319</v>
      </c>
      <c r="J12" s="16" t="s">
        <v>2320</v>
      </c>
      <c r="K12" s="16" t="s">
        <v>2321</v>
      </c>
    </row>
    <row r="13" spans="3:11" ht="15.75" customHeight="1">
      <c r="C13">
        <v>12</v>
      </c>
      <c r="D13" s="16" t="s">
        <v>2476</v>
      </c>
      <c r="E13" s="16" t="s">
        <v>2120</v>
      </c>
      <c r="F13" s="16" t="s">
        <v>2477</v>
      </c>
      <c r="G13" s="16" t="s">
        <v>2452</v>
      </c>
      <c r="H13" s="16" t="s">
        <v>2478</v>
      </c>
      <c r="I13" s="16" t="s">
        <v>2479</v>
      </c>
      <c r="J13" s="16" t="s">
        <v>2480</v>
      </c>
      <c r="K13" s="16" t="s">
        <v>2481</v>
      </c>
    </row>
    <row r="14" spans="3:11" ht="15.75" customHeight="1">
      <c r="C14">
        <v>13</v>
      </c>
      <c r="D14" s="16" t="s">
        <v>2182</v>
      </c>
      <c r="E14" s="16" t="s">
        <v>2098</v>
      </c>
      <c r="F14" s="16" t="s">
        <v>2183</v>
      </c>
      <c r="G14" s="16" t="s">
        <v>2184</v>
      </c>
      <c r="H14" s="16" t="s">
        <v>2185</v>
      </c>
      <c r="I14" s="16" t="s">
        <v>2186</v>
      </c>
      <c r="J14" s="16" t="s">
        <v>2187</v>
      </c>
      <c r="K14" s="16" t="s">
        <v>2188</v>
      </c>
    </row>
    <row r="15" spans="3:11" ht="15.75" customHeight="1">
      <c r="C15">
        <v>14</v>
      </c>
      <c r="D15" s="16" t="s">
        <v>2204</v>
      </c>
      <c r="E15" s="16" t="s">
        <v>2120</v>
      </c>
      <c r="F15" s="16" t="s">
        <v>2205</v>
      </c>
      <c r="G15" s="16" t="s">
        <v>2206</v>
      </c>
      <c r="H15" s="16" t="s">
        <v>2207</v>
      </c>
      <c r="I15" s="16" t="s">
        <v>2208</v>
      </c>
      <c r="J15" s="16" t="s">
        <v>2209</v>
      </c>
      <c r="K15" s="16" t="s">
        <v>2210</v>
      </c>
    </row>
    <row r="16" spans="3:11" ht="15.75" customHeight="1">
      <c r="C16">
        <v>15</v>
      </c>
      <c r="D16" s="16" t="s">
        <v>2224</v>
      </c>
      <c r="E16" s="16" t="s">
        <v>2113</v>
      </c>
      <c r="F16" s="16" t="s">
        <v>2225</v>
      </c>
      <c r="G16" s="16" t="s">
        <v>2093</v>
      </c>
      <c r="H16" s="16" t="s">
        <v>2226</v>
      </c>
      <c r="I16" s="16" t="s">
        <v>2227</v>
      </c>
      <c r="J16" s="16" t="s">
        <v>2228</v>
      </c>
      <c r="K16" s="16" t="s">
        <v>2229</v>
      </c>
    </row>
    <row r="17" spans="3:11" ht="15.75" customHeight="1">
      <c r="C17">
        <v>16</v>
      </c>
      <c r="D17" s="16" t="s">
        <v>2190</v>
      </c>
      <c r="E17" s="16" t="s">
        <v>2189</v>
      </c>
      <c r="F17" s="16" t="s">
        <v>2191</v>
      </c>
      <c r="G17" s="16" t="s">
        <v>2192</v>
      </c>
      <c r="H17" s="16" t="s">
        <v>2193</v>
      </c>
      <c r="I17" s="16" t="s">
        <v>2194</v>
      </c>
      <c r="J17" s="16" t="s">
        <v>2195</v>
      </c>
      <c r="K17" s="16" t="s">
        <v>2196</v>
      </c>
    </row>
    <row r="18" spans="3:11" ht="15.75" customHeight="1">
      <c r="C18">
        <v>17</v>
      </c>
      <c r="D18" s="16" t="s">
        <v>2283</v>
      </c>
      <c r="E18" s="16" t="s">
        <v>2120</v>
      </c>
      <c r="F18" s="16" t="s">
        <v>2284</v>
      </c>
      <c r="G18" s="16" t="s">
        <v>2285</v>
      </c>
      <c r="H18" s="16" t="s">
        <v>2286</v>
      </c>
      <c r="I18" s="16" t="s">
        <v>2287</v>
      </c>
      <c r="J18" s="16" t="s">
        <v>2288</v>
      </c>
      <c r="K18" s="16" t="s">
        <v>2289</v>
      </c>
    </row>
    <row r="19" spans="3:11" ht="15.75" customHeight="1">
      <c r="C19">
        <v>18</v>
      </c>
      <c r="D19" s="16" t="s">
        <v>2114</v>
      </c>
      <c r="E19" s="16" t="s">
        <v>2113</v>
      </c>
      <c r="F19" s="16" t="s">
        <v>2115</v>
      </c>
      <c r="G19" s="16" t="s">
        <v>2093</v>
      </c>
      <c r="H19" s="16" t="s">
        <v>2116</v>
      </c>
      <c r="I19" s="16" t="s">
        <v>2117</v>
      </c>
      <c r="J19" s="16" t="s">
        <v>2118</v>
      </c>
      <c r="K19" s="16" t="s">
        <v>2119</v>
      </c>
    </row>
    <row r="20" spans="3:11" ht="15.75" customHeight="1">
      <c r="C20">
        <v>19</v>
      </c>
      <c r="D20" s="16" t="s">
        <v>2407</v>
      </c>
      <c r="E20" s="16" t="s">
        <v>2113</v>
      </c>
      <c r="F20" s="16" t="s">
        <v>2408</v>
      </c>
      <c r="G20" s="16" t="s">
        <v>2093</v>
      </c>
      <c r="H20" s="16" t="s">
        <v>2409</v>
      </c>
      <c r="I20" s="16" t="s">
        <v>2410</v>
      </c>
      <c r="J20" s="16" t="s">
        <v>2411</v>
      </c>
      <c r="K20" s="16" t="s">
        <v>2412</v>
      </c>
    </row>
    <row r="21" spans="3:11" ht="15.75" customHeight="1">
      <c r="C21">
        <v>20</v>
      </c>
      <c r="D21" s="16" t="s">
        <v>2469</v>
      </c>
      <c r="E21" s="16" t="s">
        <v>2098</v>
      </c>
      <c r="F21" s="16" t="s">
        <v>2470</v>
      </c>
      <c r="G21" s="16" t="s">
        <v>2471</v>
      </c>
      <c r="H21" s="16" t="s">
        <v>2472</v>
      </c>
      <c r="I21" s="16" t="s">
        <v>2473</v>
      </c>
      <c r="J21" s="16" t="s">
        <v>2474</v>
      </c>
      <c r="K21" s="16" t="s">
        <v>2475</v>
      </c>
    </row>
    <row r="22" spans="3:11" ht="15.75" customHeight="1">
      <c r="C22">
        <v>21</v>
      </c>
      <c r="D22" s="16" t="s">
        <v>2147</v>
      </c>
      <c r="E22" s="16" t="s">
        <v>2113</v>
      </c>
      <c r="F22" s="16" t="s">
        <v>2148</v>
      </c>
      <c r="G22" s="16" t="s">
        <v>2149</v>
      </c>
      <c r="H22" s="16" t="s">
        <v>2150</v>
      </c>
      <c r="I22" s="16" t="s">
        <v>2151</v>
      </c>
      <c r="J22" s="16" t="s">
        <v>2152</v>
      </c>
      <c r="K22" s="16" t="s">
        <v>2153</v>
      </c>
    </row>
    <row r="23" spans="3:11" ht="15.75" customHeight="1">
      <c r="C23">
        <v>22</v>
      </c>
      <c r="D23" s="16" t="s">
        <v>2395</v>
      </c>
      <c r="E23" s="16" t="s">
        <v>2098</v>
      </c>
      <c r="F23" s="16" t="s">
        <v>2396</v>
      </c>
      <c r="G23" s="16" t="s">
        <v>2101</v>
      </c>
      <c r="H23" s="16" t="s">
        <v>2397</v>
      </c>
      <c r="I23" s="16" t="s">
        <v>2398</v>
      </c>
      <c r="J23" s="16" t="s">
        <v>2399</v>
      </c>
      <c r="K23" s="16" t="s">
        <v>2400</v>
      </c>
    </row>
    <row r="24" spans="3:11" ht="15.75" customHeight="1">
      <c r="C24">
        <v>23</v>
      </c>
      <c r="D24" s="16" t="s">
        <v>2197</v>
      </c>
      <c r="E24" s="16" t="s">
        <v>2098</v>
      </c>
      <c r="F24" s="16" t="s">
        <v>2198</v>
      </c>
      <c r="G24" s="16" t="s">
        <v>2199</v>
      </c>
      <c r="H24" s="16" t="s">
        <v>2200</v>
      </c>
      <c r="I24" s="16" t="s">
        <v>2201</v>
      </c>
      <c r="J24" s="16" t="s">
        <v>2202</v>
      </c>
      <c r="K24" s="16" t="s">
        <v>2203</v>
      </c>
    </row>
    <row r="25" spans="3:11" ht="15.75" customHeight="1">
      <c r="C25">
        <v>24</v>
      </c>
      <c r="D25" s="16" t="s">
        <v>2309</v>
      </c>
      <c r="E25" s="16" t="s">
        <v>2098</v>
      </c>
      <c r="F25" s="16" t="s">
        <v>2310</v>
      </c>
      <c r="G25" s="16" t="s">
        <v>2079</v>
      </c>
      <c r="H25" s="16" t="s">
        <v>2311</v>
      </c>
      <c r="I25" s="16" t="s">
        <v>2312</v>
      </c>
      <c r="J25" s="16" t="s">
        <v>2313</v>
      </c>
      <c r="K25" s="16" t="s">
        <v>2314</v>
      </c>
    </row>
    <row r="26" spans="3:11" ht="15.75" customHeight="1">
      <c r="C26">
        <v>25</v>
      </c>
      <c r="D26" s="16" t="s">
        <v>2556</v>
      </c>
      <c r="E26" s="16" t="s">
        <v>303</v>
      </c>
      <c r="F26" s="16" t="s">
        <v>2557</v>
      </c>
      <c r="G26" s="16" t="s">
        <v>2086</v>
      </c>
      <c r="H26" s="16" t="s">
        <v>2558</v>
      </c>
      <c r="I26" s="16" t="s">
        <v>2559</v>
      </c>
      <c r="J26" s="16" t="s">
        <v>2560</v>
      </c>
      <c r="K26" s="16" t="s">
        <v>2561</v>
      </c>
    </row>
    <row r="27" spans="3:11" ht="15.75" customHeight="1">
      <c r="C27">
        <v>26</v>
      </c>
      <c r="D27" s="16" t="s">
        <v>2550</v>
      </c>
      <c r="E27" s="16" t="s">
        <v>303</v>
      </c>
      <c r="F27" s="16" t="s">
        <v>2551</v>
      </c>
      <c r="G27" s="16" t="s">
        <v>2093</v>
      </c>
      <c r="H27" s="16" t="s">
        <v>2552</v>
      </c>
      <c r="I27" s="16" t="s">
        <v>2553</v>
      </c>
      <c r="J27" s="16" t="s">
        <v>2554</v>
      </c>
      <c r="K27" s="16" t="s">
        <v>2555</v>
      </c>
    </row>
    <row r="28" spans="3:11" ht="15.75" customHeight="1">
      <c r="C28">
        <v>27</v>
      </c>
      <c r="D28" s="16" t="s">
        <v>2450</v>
      </c>
      <c r="E28" s="16" t="s">
        <v>303</v>
      </c>
      <c r="F28" s="16" t="s">
        <v>2451</v>
      </c>
      <c r="G28" s="16" t="s">
        <v>2452</v>
      </c>
      <c r="H28" s="16" t="s">
        <v>2453</v>
      </c>
      <c r="I28" s="16" t="s">
        <v>2454</v>
      </c>
      <c r="J28" s="16" t="s">
        <v>2455</v>
      </c>
      <c r="K28" s="16" t="s">
        <v>2456</v>
      </c>
    </row>
    <row r="29" spans="3:11" ht="15.75" customHeight="1">
      <c r="C29">
        <v>28</v>
      </c>
      <c r="D29" s="16" t="s">
        <v>2544</v>
      </c>
      <c r="E29" s="16" t="s">
        <v>303</v>
      </c>
      <c r="F29" s="16" t="s">
        <v>2545</v>
      </c>
      <c r="G29" s="16" t="s">
        <v>2421</v>
      </c>
      <c r="H29" s="16" t="s">
        <v>2546</v>
      </c>
      <c r="I29" s="16" t="s">
        <v>2547</v>
      </c>
      <c r="J29" s="16" t="s">
        <v>2548</v>
      </c>
      <c r="K29" s="16" t="s">
        <v>2549</v>
      </c>
    </row>
    <row r="30" spans="3:11" ht="15.75" customHeight="1">
      <c r="C30">
        <v>29</v>
      </c>
      <c r="D30" s="16" t="s">
        <v>2507</v>
      </c>
      <c r="E30" s="16" t="s">
        <v>2120</v>
      </c>
      <c r="F30" s="16" t="s">
        <v>2508</v>
      </c>
      <c r="G30" s="16" t="s">
        <v>2130</v>
      </c>
      <c r="H30" s="16" t="s">
        <v>2459</v>
      </c>
      <c r="I30" s="16" t="s">
        <v>2509</v>
      </c>
      <c r="J30" s="16" t="s">
        <v>2510</v>
      </c>
      <c r="K30" s="16" t="s">
        <v>2511</v>
      </c>
    </row>
    <row r="31" spans="3:11" ht="15.75" customHeight="1">
      <c r="C31">
        <v>30</v>
      </c>
      <c r="D31" s="16" t="s">
        <v>2257</v>
      </c>
      <c r="E31" s="16"/>
      <c r="F31" s="16" t="s">
        <v>2258</v>
      </c>
      <c r="G31" s="16" t="s">
        <v>2259</v>
      </c>
      <c r="H31" s="16" t="s">
        <v>2260</v>
      </c>
      <c r="I31" s="16" t="s">
        <v>2261</v>
      </c>
      <c r="J31" s="16" t="s">
        <v>2262</v>
      </c>
      <c r="K31" s="16" t="s">
        <v>2263</v>
      </c>
    </row>
    <row r="32" spans="3:11" ht="15.75" customHeight="1">
      <c r="C32">
        <v>31</v>
      </c>
      <c r="D32" s="16" t="s">
        <v>2562</v>
      </c>
      <c r="E32" s="16"/>
      <c r="F32" s="16" t="s">
        <v>2563</v>
      </c>
      <c r="G32" s="16" t="s">
        <v>2093</v>
      </c>
      <c r="H32" s="16" t="s">
        <v>2564</v>
      </c>
      <c r="I32" s="16" t="s">
        <v>2565</v>
      </c>
      <c r="J32" s="16" t="s">
        <v>2566</v>
      </c>
      <c r="K32" s="16" t="s">
        <v>2567</v>
      </c>
    </row>
    <row r="33" spans="3:11" ht="15.75" customHeight="1">
      <c r="C33">
        <v>32</v>
      </c>
      <c r="D33" s="16" t="s">
        <v>2121</v>
      </c>
      <c r="E33" s="16" t="s">
        <v>2120</v>
      </c>
      <c r="F33" s="16" t="s">
        <v>2122</v>
      </c>
      <c r="G33" s="16" t="s">
        <v>2123</v>
      </c>
      <c r="H33" s="16" t="s">
        <v>2124</v>
      </c>
      <c r="I33" s="16" t="s">
        <v>2125</v>
      </c>
      <c r="J33" s="16" t="s">
        <v>2126</v>
      </c>
      <c r="K33" s="16" t="s">
        <v>2127</v>
      </c>
    </row>
    <row r="34" spans="3:11" ht="15.75" customHeight="1">
      <c r="C34">
        <v>33</v>
      </c>
      <c r="D34" s="16" t="s">
        <v>2568</v>
      </c>
      <c r="E34" s="16" t="s">
        <v>2120</v>
      </c>
      <c r="F34" s="16" t="s">
        <v>2569</v>
      </c>
      <c r="G34" s="16" t="s">
        <v>2123</v>
      </c>
      <c r="H34" s="16" t="s">
        <v>2570</v>
      </c>
      <c r="I34" s="16" t="s">
        <v>2571</v>
      </c>
      <c r="J34" s="16" t="s">
        <v>2572</v>
      </c>
      <c r="K34" s="16" t="s">
        <v>2573</v>
      </c>
    </row>
    <row r="35" spans="3:11" ht="15.75" customHeight="1">
      <c r="C35">
        <v>34</v>
      </c>
      <c r="D35" s="16" t="s">
        <v>2494</v>
      </c>
      <c r="E35" s="16" t="s">
        <v>2189</v>
      </c>
      <c r="F35" s="16" t="s">
        <v>2495</v>
      </c>
      <c r="G35" s="16" t="s">
        <v>2086</v>
      </c>
      <c r="H35" s="16" t="s">
        <v>2496</v>
      </c>
      <c r="I35" s="16" t="s">
        <v>2497</v>
      </c>
      <c r="J35" s="16" t="s">
        <v>2498</v>
      </c>
      <c r="K35" s="16" t="s">
        <v>2499</v>
      </c>
    </row>
    <row r="36" spans="3:11" ht="15.75" customHeight="1">
      <c r="C36">
        <v>35</v>
      </c>
      <c r="D36" s="16" t="s">
        <v>2518</v>
      </c>
      <c r="E36" s="16" t="s">
        <v>2322</v>
      </c>
      <c r="F36" s="16" t="s">
        <v>2519</v>
      </c>
      <c r="G36" s="16" t="s">
        <v>2452</v>
      </c>
      <c r="H36" s="16" t="s">
        <v>2520</v>
      </c>
      <c r="I36" s="16" t="s">
        <v>2521</v>
      </c>
      <c r="J36" s="16" t="s">
        <v>2522</v>
      </c>
      <c r="K36" s="16" t="s">
        <v>2523</v>
      </c>
    </row>
    <row r="37" spans="3:11" ht="15.75" customHeight="1">
      <c r="C37">
        <v>36</v>
      </c>
      <c r="D37" s="16" t="s">
        <v>2106</v>
      </c>
      <c r="E37" s="16" t="s">
        <v>2098</v>
      </c>
      <c r="F37" s="16" t="s">
        <v>2107</v>
      </c>
      <c r="G37" s="16" t="s">
        <v>2108</v>
      </c>
      <c r="H37" s="16" t="s">
        <v>2109</v>
      </c>
      <c r="I37" s="16" t="s">
        <v>2110</v>
      </c>
      <c r="J37" s="16" t="s">
        <v>2111</v>
      </c>
      <c r="K37" s="16" t="s">
        <v>2112</v>
      </c>
    </row>
    <row r="38" spans="3:11" ht="15.75" customHeight="1">
      <c r="C38">
        <v>37</v>
      </c>
      <c r="D38" s="16" t="s">
        <v>2383</v>
      </c>
      <c r="E38" s="16" t="s">
        <v>2189</v>
      </c>
      <c r="F38" s="16" t="s">
        <v>2384</v>
      </c>
      <c r="G38" s="16" t="s">
        <v>2079</v>
      </c>
      <c r="H38" s="16" t="s">
        <v>2385</v>
      </c>
      <c r="I38" s="16" t="s">
        <v>2386</v>
      </c>
      <c r="J38" s="16" t="s">
        <v>2387</v>
      </c>
      <c r="K38" s="16" t="s">
        <v>2388</v>
      </c>
    </row>
    <row r="39" spans="3:11" ht="15.75" customHeight="1">
      <c r="C39">
        <v>38</v>
      </c>
      <c r="D39" s="16" t="s">
        <v>2363</v>
      </c>
      <c r="E39" s="16"/>
      <c r="F39" s="16" t="s">
        <v>2364</v>
      </c>
      <c r="G39" s="16" t="s">
        <v>2365</v>
      </c>
      <c r="H39" s="16" t="s">
        <v>2366</v>
      </c>
      <c r="I39" s="16" t="s">
        <v>2367</v>
      </c>
      <c r="J39" s="16" t="s">
        <v>2368</v>
      </c>
      <c r="K39" s="16" t="s">
        <v>2369</v>
      </c>
    </row>
    <row r="40" spans="3:11" ht="15.75" customHeight="1">
      <c r="C40">
        <v>39</v>
      </c>
      <c r="D40" s="16" t="s">
        <v>2463</v>
      </c>
      <c r="E40" s="16" t="s">
        <v>2189</v>
      </c>
      <c r="F40" s="16" t="s">
        <v>2464</v>
      </c>
      <c r="G40" s="16" t="s">
        <v>2421</v>
      </c>
      <c r="H40" s="16" t="s">
        <v>2465</v>
      </c>
      <c r="I40" s="16" t="s">
        <v>2466</v>
      </c>
      <c r="J40" s="16" t="s">
        <v>2467</v>
      </c>
      <c r="K40" s="16" t="s">
        <v>2468</v>
      </c>
    </row>
    <row r="41" spans="3:11" ht="15.75" customHeight="1">
      <c r="C41">
        <v>40</v>
      </c>
      <c r="D41" s="16" t="s">
        <v>2457</v>
      </c>
      <c r="E41" s="16" t="s">
        <v>2189</v>
      </c>
      <c r="F41" s="16" t="s">
        <v>2458</v>
      </c>
      <c r="G41" s="16" t="s">
        <v>2130</v>
      </c>
      <c r="H41" s="16" t="s">
        <v>2459</v>
      </c>
      <c r="I41" s="16" t="s">
        <v>2460</v>
      </c>
      <c r="J41" s="16" t="s">
        <v>2461</v>
      </c>
      <c r="K41" s="16" t="s">
        <v>2462</v>
      </c>
    </row>
    <row r="42" spans="3:11" ht="15.75" customHeight="1">
      <c r="C42">
        <v>41</v>
      </c>
      <c r="D42" s="16" t="s">
        <v>2413</v>
      </c>
      <c r="E42" s="16"/>
      <c r="F42" s="16" t="s">
        <v>2414</v>
      </c>
      <c r="G42" s="16" t="s">
        <v>2093</v>
      </c>
      <c r="H42" s="16" t="s">
        <v>2415</v>
      </c>
      <c r="I42" s="16" t="s">
        <v>2416</v>
      </c>
      <c r="J42" s="16" t="s">
        <v>2417</v>
      </c>
      <c r="K42" s="16" t="s">
        <v>2418</v>
      </c>
    </row>
    <row r="43" spans="3:11" ht="15.75" customHeight="1">
      <c r="C43">
        <v>42</v>
      </c>
      <c r="D43" s="16" t="s">
        <v>2176</v>
      </c>
      <c r="E43" s="16" t="s">
        <v>2113</v>
      </c>
      <c r="F43" s="16" t="s">
        <v>2177</v>
      </c>
      <c r="G43" s="16" t="s">
        <v>2149</v>
      </c>
      <c r="H43" s="16" t="s">
        <v>2178</v>
      </c>
      <c r="I43" s="16" t="s">
        <v>2179</v>
      </c>
      <c r="J43" s="16" t="s">
        <v>2180</v>
      </c>
      <c r="K43" s="16" t="s">
        <v>2181</v>
      </c>
    </row>
    <row r="44" spans="3:11" ht="15.75" customHeight="1">
      <c r="C44">
        <v>43</v>
      </c>
      <c r="D44" s="16" t="s">
        <v>2337</v>
      </c>
      <c r="E44" s="16" t="s">
        <v>1802</v>
      </c>
      <c r="F44" s="16" t="s">
        <v>2338</v>
      </c>
      <c r="G44" s="16" t="s">
        <v>2093</v>
      </c>
      <c r="H44" s="16" t="s">
        <v>2339</v>
      </c>
      <c r="I44" s="16" t="s">
        <v>2340</v>
      </c>
      <c r="J44" s="16" t="s">
        <v>2341</v>
      </c>
      <c r="K44" s="16" t="s">
        <v>2342</v>
      </c>
    </row>
    <row r="45" spans="3:11" ht="15.75" customHeight="1">
      <c r="C45">
        <v>44</v>
      </c>
      <c r="D45" s="16" t="s">
        <v>2099</v>
      </c>
      <c r="E45" s="16" t="s">
        <v>2098</v>
      </c>
      <c r="F45" s="16" t="s">
        <v>2100</v>
      </c>
      <c r="G45" s="16" t="s">
        <v>2101</v>
      </c>
      <c r="H45" s="16" t="s">
        <v>2102</v>
      </c>
      <c r="I45" s="16" t="s">
        <v>2103</v>
      </c>
      <c r="J45" s="16" t="s">
        <v>2104</v>
      </c>
      <c r="K45" s="16" t="s">
        <v>2105</v>
      </c>
    </row>
    <row r="46" spans="3:11" ht="15.75" customHeight="1">
      <c r="C46">
        <v>45</v>
      </c>
      <c r="D46" s="16" t="s">
        <v>2574</v>
      </c>
      <c r="E46" s="16" t="s">
        <v>2113</v>
      </c>
      <c r="F46" s="16" t="s">
        <v>2575</v>
      </c>
      <c r="G46" s="16" t="s">
        <v>2093</v>
      </c>
      <c r="H46" s="16" t="s">
        <v>2576</v>
      </c>
      <c r="I46" s="16" t="s">
        <v>2577</v>
      </c>
      <c r="J46" s="16" t="s">
        <v>2578</v>
      </c>
      <c r="K46" s="16" t="s">
        <v>2579</v>
      </c>
    </row>
    <row r="47" spans="3:11" ht="15.75" customHeight="1">
      <c r="C47">
        <v>46</v>
      </c>
      <c r="D47" s="16" t="s">
        <v>2356</v>
      </c>
      <c r="E47" s="16" t="s">
        <v>360</v>
      </c>
      <c r="F47" s="16" t="s">
        <v>2357</v>
      </c>
      <c r="G47" s="16" t="s">
        <v>2358</v>
      </c>
      <c r="H47" s="16" t="s">
        <v>2359</v>
      </c>
      <c r="I47" s="16" t="s">
        <v>2360</v>
      </c>
      <c r="J47" s="16" t="s">
        <v>2361</v>
      </c>
      <c r="K47" s="16" t="s">
        <v>2362</v>
      </c>
    </row>
    <row r="48" spans="3:11" ht="15.75" customHeight="1">
      <c r="C48">
        <v>47</v>
      </c>
      <c r="D48" s="16" t="s">
        <v>2377</v>
      </c>
      <c r="E48" s="16" t="s">
        <v>360</v>
      </c>
      <c r="F48" s="16" t="s">
        <v>2378</v>
      </c>
      <c r="G48" s="16" t="s">
        <v>2149</v>
      </c>
      <c r="H48" s="16" t="s">
        <v>2379</v>
      </c>
      <c r="I48" s="16" t="s">
        <v>2380</v>
      </c>
      <c r="J48" s="16" t="s">
        <v>2381</v>
      </c>
      <c r="K48" s="16" t="s">
        <v>2382</v>
      </c>
    </row>
    <row r="49" spans="3:11" ht="15.75" customHeight="1">
      <c r="C49">
        <v>48</v>
      </c>
      <c r="D49" s="16" t="s">
        <v>2290</v>
      </c>
      <c r="E49" s="16" t="s">
        <v>360</v>
      </c>
      <c r="F49" s="16" t="s">
        <v>2291</v>
      </c>
      <c r="G49" s="16" t="s">
        <v>2292</v>
      </c>
      <c r="H49" s="16" t="s">
        <v>2293</v>
      </c>
      <c r="I49" s="16" t="s">
        <v>2294</v>
      </c>
      <c r="J49" s="16" t="s">
        <v>2295</v>
      </c>
      <c r="K49" s="16" t="s">
        <v>2296</v>
      </c>
    </row>
    <row r="50" spans="3:11" ht="15.75" customHeight="1">
      <c r="C50">
        <v>49</v>
      </c>
      <c r="D50" s="16" t="s">
        <v>2141</v>
      </c>
      <c r="E50" s="16"/>
      <c r="F50" s="16" t="s">
        <v>2142</v>
      </c>
      <c r="G50" s="16" t="s">
        <v>2093</v>
      </c>
      <c r="H50" s="16" t="s">
        <v>2143</v>
      </c>
      <c r="I50" s="16" t="s">
        <v>2144</v>
      </c>
      <c r="J50" s="16" t="s">
        <v>2145</v>
      </c>
      <c r="K50" s="16" t="s">
        <v>2146</v>
      </c>
    </row>
    <row r="51" spans="3:11" ht="15.75" customHeight="1">
      <c r="C51">
        <v>50</v>
      </c>
      <c r="D51" s="16" t="s">
        <v>2163</v>
      </c>
      <c r="E51" s="16" t="s">
        <v>2162</v>
      </c>
      <c r="F51" s="16" t="s">
        <v>2164</v>
      </c>
      <c r="G51" s="16" t="s">
        <v>2165</v>
      </c>
      <c r="H51" s="16" t="s">
        <v>2166</v>
      </c>
      <c r="I51" s="16" t="s">
        <v>2167</v>
      </c>
      <c r="J51" s="16" t="s">
        <v>2168</v>
      </c>
      <c r="K51" s="16" t="s">
        <v>2169</v>
      </c>
    </row>
    <row r="52" spans="3:11" ht="15.75" customHeight="1">
      <c r="C52">
        <v>51</v>
      </c>
      <c r="D52" s="16" t="s">
        <v>2218</v>
      </c>
      <c r="E52" s="16"/>
      <c r="F52" s="16" t="s">
        <v>2219</v>
      </c>
      <c r="G52" s="16" t="s">
        <v>2149</v>
      </c>
      <c r="H52" s="16" t="s">
        <v>2220</v>
      </c>
      <c r="I52" s="16" t="s">
        <v>2221</v>
      </c>
      <c r="J52" s="16" t="s">
        <v>2222</v>
      </c>
      <c r="K52" s="16" t="s">
        <v>2223</v>
      </c>
    </row>
    <row r="53" spans="3:11" ht="15.75" customHeight="1">
      <c r="C53">
        <v>52</v>
      </c>
      <c r="D53" s="16" t="s">
        <v>2170</v>
      </c>
      <c r="E53" s="16" t="s">
        <v>232</v>
      </c>
      <c r="F53" s="16" t="s">
        <v>2171</v>
      </c>
      <c r="G53" s="16" t="s">
        <v>2093</v>
      </c>
      <c r="H53" s="16" t="s">
        <v>2172</v>
      </c>
      <c r="I53" s="16" t="s">
        <v>2173</v>
      </c>
      <c r="J53" s="16" t="s">
        <v>2174</v>
      </c>
      <c r="K53" s="16" t="s">
        <v>2175</v>
      </c>
    </row>
    <row r="54" spans="3:11" ht="15.75" customHeight="1">
      <c r="C54">
        <v>53</v>
      </c>
      <c r="D54" s="16" t="s">
        <v>2389</v>
      </c>
      <c r="E54" s="16"/>
      <c r="F54" s="16" t="s">
        <v>2390</v>
      </c>
      <c r="G54" s="16" t="s">
        <v>2086</v>
      </c>
      <c r="H54" s="16" t="s">
        <v>2391</v>
      </c>
      <c r="I54" s="16" t="s">
        <v>2392</v>
      </c>
      <c r="J54" s="16" t="s">
        <v>2393</v>
      </c>
      <c r="K54" s="16" t="s">
        <v>2394</v>
      </c>
    </row>
    <row r="55" spans="3:11" ht="15.75" customHeight="1">
      <c r="C55">
        <v>54</v>
      </c>
      <c r="D55" s="16" t="s">
        <v>2128</v>
      </c>
      <c r="E55" s="16" t="s">
        <v>232</v>
      </c>
      <c r="F55" s="16" t="s">
        <v>2129</v>
      </c>
      <c r="G55" s="16" t="s">
        <v>2130</v>
      </c>
      <c r="H55" s="16" t="s">
        <v>2131</v>
      </c>
      <c r="I55" s="16" t="s">
        <v>2132</v>
      </c>
      <c r="J55" s="16" t="s">
        <v>2133</v>
      </c>
      <c r="K55" s="16" t="s">
        <v>2134</v>
      </c>
    </row>
    <row r="56" spans="3:11" ht="15.75" customHeight="1">
      <c r="C56">
        <v>55</v>
      </c>
      <c r="D56" s="16" t="s">
        <v>2531</v>
      </c>
      <c r="E56" s="16"/>
      <c r="F56" s="16" t="s">
        <v>2532</v>
      </c>
      <c r="G56" s="16" t="s">
        <v>2421</v>
      </c>
      <c r="H56" s="16" t="s">
        <v>2533</v>
      </c>
      <c r="I56" s="16" t="s">
        <v>2534</v>
      </c>
      <c r="J56" s="16" t="s">
        <v>2535</v>
      </c>
      <c r="K56" s="16" t="s">
        <v>2536</v>
      </c>
    </row>
    <row r="57" spans="3:11" ht="15.75" customHeight="1">
      <c r="C57">
        <v>56</v>
      </c>
      <c r="D57" s="16" t="s">
        <v>2297</v>
      </c>
      <c r="E57" s="16"/>
      <c r="F57" s="16" t="s">
        <v>2298</v>
      </c>
      <c r="G57" s="16" t="s">
        <v>2149</v>
      </c>
      <c r="H57" s="16" t="s">
        <v>2299</v>
      </c>
      <c r="I57" s="16" t="s">
        <v>2300</v>
      </c>
      <c r="J57" s="16" t="s">
        <v>2301</v>
      </c>
      <c r="K57" s="16" t="s">
        <v>2302</v>
      </c>
    </row>
    <row r="58" spans="3:11" ht="15.75" customHeight="1">
      <c r="C58">
        <v>57</v>
      </c>
      <c r="D58" s="16" t="s">
        <v>2271</v>
      </c>
      <c r="E58" s="16"/>
      <c r="F58" s="16" t="s">
        <v>2272</v>
      </c>
      <c r="G58" s="16" t="s">
        <v>2093</v>
      </c>
      <c r="H58" s="16" t="s">
        <v>2273</v>
      </c>
      <c r="I58" s="16" t="s">
        <v>2274</v>
      </c>
      <c r="J58" s="16" t="s">
        <v>2275</v>
      </c>
      <c r="K58" s="16" t="s">
        <v>2276</v>
      </c>
    </row>
    <row r="59" spans="3:11" ht="15.75" customHeight="1">
      <c r="C59">
        <v>58</v>
      </c>
      <c r="D59" s="16" t="s">
        <v>2370</v>
      </c>
      <c r="E59" s="16" t="s">
        <v>2120</v>
      </c>
      <c r="F59" s="16" t="s">
        <v>2371</v>
      </c>
      <c r="G59" s="16" t="s">
        <v>2372</v>
      </c>
      <c r="H59" s="16" t="s">
        <v>2373</v>
      </c>
      <c r="I59" s="16" t="s">
        <v>2374</v>
      </c>
      <c r="J59" s="16" t="s">
        <v>2375</v>
      </c>
      <c r="K59" s="16" t="s">
        <v>2376</v>
      </c>
    </row>
    <row r="60" spans="3:11" ht="15.75" customHeight="1">
      <c r="C60">
        <v>59</v>
      </c>
      <c r="D60" s="16" t="s">
        <v>2155</v>
      </c>
      <c r="E60" s="16" t="s">
        <v>2154</v>
      </c>
      <c r="F60" s="16" t="s">
        <v>2156</v>
      </c>
      <c r="G60" s="16" t="s">
        <v>2157</v>
      </c>
      <c r="H60" s="16" t="s">
        <v>2158</v>
      </c>
      <c r="I60" s="16" t="s">
        <v>2159</v>
      </c>
      <c r="J60" s="16" t="s">
        <v>2160</v>
      </c>
      <c r="K60" s="16" t="s">
        <v>2161</v>
      </c>
    </row>
    <row r="61" spans="3:11" ht="15.75" customHeight="1">
      <c r="C61">
        <v>60</v>
      </c>
      <c r="D61" s="16" t="s">
        <v>2323</v>
      </c>
      <c r="E61" s="16" t="s">
        <v>2322</v>
      </c>
      <c r="F61" s="16" t="s">
        <v>2324</v>
      </c>
      <c r="G61" s="16" t="s">
        <v>2325</v>
      </c>
      <c r="H61" s="16" t="s">
        <v>2326</v>
      </c>
      <c r="I61" s="16" t="s">
        <v>2327</v>
      </c>
      <c r="J61" s="16" t="s">
        <v>2328</v>
      </c>
      <c r="K61" s="16" t="s">
        <v>2329</v>
      </c>
    </row>
    <row r="62" spans="3:11" ht="15.75" customHeight="1">
      <c r="C62">
        <v>61</v>
      </c>
      <c r="D62" s="18" t="s">
        <v>2580</v>
      </c>
      <c r="E62" s="18"/>
      <c r="F62" s="18" t="s">
        <v>2581</v>
      </c>
      <c r="G62" s="18" t="s">
        <v>2582</v>
      </c>
      <c r="H62" s="18" t="s">
        <v>2583</v>
      </c>
      <c r="I62" s="18" t="s">
        <v>2584</v>
      </c>
      <c r="J62" s="18" t="s">
        <v>2585</v>
      </c>
      <c r="K62" s="18" t="s">
        <v>2586</v>
      </c>
    </row>
    <row r="63" spans="3:11" ht="15.75" customHeight="1">
      <c r="C63">
        <v>62</v>
      </c>
      <c r="D63" s="16" t="s">
        <v>2237</v>
      </c>
      <c r="E63" s="16"/>
      <c r="F63" s="16" t="s">
        <v>2238</v>
      </c>
      <c r="G63" s="16" t="s">
        <v>2093</v>
      </c>
      <c r="H63" s="16" t="s">
        <v>2239</v>
      </c>
      <c r="I63" s="16" t="s">
        <v>2240</v>
      </c>
      <c r="J63" s="16" t="s">
        <v>2241</v>
      </c>
      <c r="K63" s="16" t="s">
        <v>2242</v>
      </c>
    </row>
    <row r="64" spans="3:11" ht="15.75" customHeight="1">
      <c r="C64">
        <v>63</v>
      </c>
      <c r="D64" s="16" t="s">
        <v>2091</v>
      </c>
      <c r="E64" s="16" t="s">
        <v>1864</v>
      </c>
      <c r="F64" s="16" t="s">
        <v>2092</v>
      </c>
      <c r="G64" s="16" t="s">
        <v>2093</v>
      </c>
      <c r="H64" s="16" t="s">
        <v>2094</v>
      </c>
      <c r="I64" s="16" t="s">
        <v>2095</v>
      </c>
      <c r="J64" s="16" t="s">
        <v>2096</v>
      </c>
      <c r="K64" s="16" t="s">
        <v>2097</v>
      </c>
    </row>
    <row r="65" spans="3:11" ht="15.75" customHeight="1">
      <c r="C65">
        <v>64</v>
      </c>
      <c r="D65" s="16" t="s">
        <v>2303</v>
      </c>
      <c r="E65" s="16" t="s">
        <v>1864</v>
      </c>
      <c r="F65" s="16" t="s">
        <v>2304</v>
      </c>
      <c r="G65" s="16" t="s">
        <v>2093</v>
      </c>
      <c r="H65" s="16" t="s">
        <v>2305</v>
      </c>
      <c r="I65" s="16" t="s">
        <v>2306</v>
      </c>
      <c r="J65" s="16" t="s">
        <v>2307</v>
      </c>
      <c r="K65" s="16" t="s">
        <v>2308</v>
      </c>
    </row>
    <row r="66" spans="3:11" ht="15.75" customHeight="1">
      <c r="C66">
        <v>65</v>
      </c>
      <c r="D66" s="16" t="s">
        <v>2264</v>
      </c>
      <c r="E66" s="16" t="s">
        <v>1864</v>
      </c>
      <c r="F66" s="16" t="s">
        <v>2265</v>
      </c>
      <c r="G66" s="16" t="s">
        <v>2266</v>
      </c>
      <c r="H66" s="16" t="s">
        <v>2267</v>
      </c>
      <c r="I66" s="16" t="s">
        <v>2268</v>
      </c>
      <c r="J66" s="16" t="s">
        <v>2269</v>
      </c>
      <c r="K66" s="16" t="s">
        <v>2270</v>
      </c>
    </row>
    <row r="67" spans="3:11" ht="15.75" customHeight="1">
      <c r="C67">
        <v>66</v>
      </c>
      <c r="D67" s="16" t="s">
        <v>2277</v>
      </c>
      <c r="E67" s="16" t="s">
        <v>1864</v>
      </c>
      <c r="F67" s="16" t="s">
        <v>2278</v>
      </c>
      <c r="G67" s="16" t="s">
        <v>2079</v>
      </c>
      <c r="H67" s="16" t="s">
        <v>2279</v>
      </c>
      <c r="I67" s="16" t="s">
        <v>2280</v>
      </c>
      <c r="J67" s="16" t="s">
        <v>2281</v>
      </c>
      <c r="K67" s="16" t="s">
        <v>2282</v>
      </c>
    </row>
    <row r="68" spans="3:11" ht="15.75" customHeight="1">
      <c r="C68">
        <v>67</v>
      </c>
      <c r="D68" s="16" t="s">
        <v>2401</v>
      </c>
      <c r="E68" s="16" t="s">
        <v>1864</v>
      </c>
      <c r="F68" s="16" t="s">
        <v>2402</v>
      </c>
      <c r="G68" s="16" t="s">
        <v>2130</v>
      </c>
      <c r="H68" s="16" t="s">
        <v>2403</v>
      </c>
      <c r="I68" s="16" t="s">
        <v>2404</v>
      </c>
      <c r="J68" s="16" t="s">
        <v>2405</v>
      </c>
      <c r="K68" s="16" t="s">
        <v>2406</v>
      </c>
    </row>
    <row r="69" spans="3:11" ht="15.75" customHeight="1">
      <c r="C69">
        <v>68</v>
      </c>
      <c r="D69" s="16" t="s">
        <v>2438</v>
      </c>
      <c r="E69" s="16" t="s">
        <v>1864</v>
      </c>
      <c r="F69" s="16" t="s">
        <v>2439</v>
      </c>
      <c r="G69" s="16" t="s">
        <v>2421</v>
      </c>
      <c r="H69" s="16" t="s">
        <v>2440</v>
      </c>
      <c r="I69" s="16" t="s">
        <v>2441</v>
      </c>
      <c r="J69" s="16" t="s">
        <v>2442</v>
      </c>
      <c r="K69" s="16" t="s">
        <v>2443</v>
      </c>
    </row>
    <row r="70" spans="3:11" ht="15.75" customHeight="1">
      <c r="C70">
        <v>69</v>
      </c>
      <c r="D70" s="16" t="s">
        <v>2444</v>
      </c>
      <c r="E70" s="16" t="s">
        <v>1864</v>
      </c>
      <c r="F70" s="16" t="s">
        <v>2445</v>
      </c>
      <c r="G70" s="16" t="s">
        <v>2093</v>
      </c>
      <c r="H70" s="16" t="s">
        <v>2446</v>
      </c>
      <c r="I70" s="16" t="s">
        <v>2447</v>
      </c>
      <c r="J70" s="16" t="s">
        <v>2448</v>
      </c>
      <c r="K70" s="16" t="s">
        <v>2449</v>
      </c>
    </row>
    <row r="71" spans="3:11" ht="15.75" customHeight="1">
      <c r="C71">
        <v>70</v>
      </c>
      <c r="D71" s="16" t="s">
        <v>2426</v>
      </c>
      <c r="E71" s="16"/>
      <c r="F71" s="16" t="s">
        <v>2427</v>
      </c>
      <c r="G71" s="16" t="s">
        <v>2093</v>
      </c>
      <c r="H71" s="16" t="s">
        <v>2428</v>
      </c>
      <c r="I71" s="16" t="s">
        <v>2429</v>
      </c>
      <c r="J71" s="16" t="s">
        <v>2430</v>
      </c>
      <c r="K71" s="16" t="s">
        <v>2431</v>
      </c>
    </row>
    <row r="72" spans="3:11" ht="15.75" customHeight="1">
      <c r="C72">
        <v>71</v>
      </c>
      <c r="D72" s="16" t="s">
        <v>2231</v>
      </c>
      <c r="E72" s="16" t="s">
        <v>2230</v>
      </c>
      <c r="F72" s="16" t="s">
        <v>2232</v>
      </c>
      <c r="G72" s="16" t="s">
        <v>2093</v>
      </c>
      <c r="H72" s="16" t="s">
        <v>2233</v>
      </c>
      <c r="I72" s="16" t="s">
        <v>2234</v>
      </c>
      <c r="J72" s="16" t="s">
        <v>2235</v>
      </c>
      <c r="K72" s="16" t="s">
        <v>2236</v>
      </c>
    </row>
    <row r="73" spans="3:11" ht="15.75" customHeight="1">
      <c r="C73">
        <v>72</v>
      </c>
      <c r="D73" s="16" t="s">
        <v>2512</v>
      </c>
      <c r="E73" s="16" t="s">
        <v>352</v>
      </c>
      <c r="F73" s="16" t="s">
        <v>2513</v>
      </c>
      <c r="G73" s="16" t="s">
        <v>2165</v>
      </c>
      <c r="H73" s="16" t="s">
        <v>2514</v>
      </c>
      <c r="I73" s="16" t="s">
        <v>2515</v>
      </c>
      <c r="J73" s="16" t="s">
        <v>2516</v>
      </c>
      <c r="K73" s="16" t="s">
        <v>2517</v>
      </c>
    </row>
    <row r="74" spans="3:11" ht="15.75" customHeight="1">
      <c r="C74">
        <v>73</v>
      </c>
      <c r="D74" s="16" t="s">
        <v>2135</v>
      </c>
      <c r="E74" s="16" t="s">
        <v>352</v>
      </c>
      <c r="F74" s="16" t="s">
        <v>2136</v>
      </c>
      <c r="G74" s="16" t="s">
        <v>2130</v>
      </c>
      <c r="H74" s="16" t="s">
        <v>2137</v>
      </c>
      <c r="I74" s="16" t="s">
        <v>2138</v>
      </c>
      <c r="J74" s="16" t="s">
        <v>2139</v>
      </c>
      <c r="K74" s="16" t="s">
        <v>2140</v>
      </c>
    </row>
    <row r="75" spans="3:11" ht="15.75" customHeight="1">
      <c r="C75">
        <v>74</v>
      </c>
      <c r="D75" s="16" t="s">
        <v>2084</v>
      </c>
      <c r="E75" s="16" t="s">
        <v>352</v>
      </c>
      <c r="F75" s="16" t="s">
        <v>2085</v>
      </c>
      <c r="G75" s="16" t="s">
        <v>2086</v>
      </c>
      <c r="H75" s="16" t="s">
        <v>2087</v>
      </c>
      <c r="I75" s="16" t="s">
        <v>2088</v>
      </c>
      <c r="J75" s="16" t="s">
        <v>2089</v>
      </c>
      <c r="K75" s="16" t="s">
        <v>2090</v>
      </c>
    </row>
    <row r="76" spans="3:11" ht="15.75" customHeight="1">
      <c r="C76">
        <v>75</v>
      </c>
      <c r="D76" s="16" t="s">
        <v>2488</v>
      </c>
      <c r="E76" s="16" t="s">
        <v>352</v>
      </c>
      <c r="F76" s="16" t="s">
        <v>2489</v>
      </c>
      <c r="G76" s="16" t="s">
        <v>2093</v>
      </c>
      <c r="H76" s="16" t="s">
        <v>2490</v>
      </c>
      <c r="I76" s="16" t="s">
        <v>2491</v>
      </c>
      <c r="J76" s="16" t="s">
        <v>2492</v>
      </c>
      <c r="K76" s="16" t="s">
        <v>2493</v>
      </c>
    </row>
    <row r="77" spans="3:11" ht="15.75" customHeight="1">
      <c r="C77">
        <v>76</v>
      </c>
      <c r="D77" s="16" t="s">
        <v>2077</v>
      </c>
      <c r="E77" s="16" t="s">
        <v>352</v>
      </c>
      <c r="F77" s="16" t="s">
        <v>2078</v>
      </c>
      <c r="G77" s="16" t="s">
        <v>2079</v>
      </c>
      <c r="H77" s="16" t="s">
        <v>2080</v>
      </c>
      <c r="I77" s="16" t="s">
        <v>2081</v>
      </c>
      <c r="J77" s="16" t="s">
        <v>2082</v>
      </c>
      <c r="K77" s="16" t="s">
        <v>2083</v>
      </c>
    </row>
    <row r="78" spans="3:11" ht="15.75" customHeight="1">
      <c r="C78">
        <v>77</v>
      </c>
      <c r="D78" s="16" t="s">
        <v>2432</v>
      </c>
      <c r="E78" s="16" t="s">
        <v>352</v>
      </c>
      <c r="F78" s="16" t="s">
        <v>2433</v>
      </c>
      <c r="G78" s="16" t="s">
        <v>2206</v>
      </c>
      <c r="H78" s="16" t="s">
        <v>2434</v>
      </c>
      <c r="I78" s="16" t="s">
        <v>2435</v>
      </c>
      <c r="J78" s="16" t="s">
        <v>2436</v>
      </c>
      <c r="K78" s="16" t="s">
        <v>2437</v>
      </c>
    </row>
    <row r="79" spans="3:11" ht="15.75" customHeight="1">
      <c r="C79">
        <v>78</v>
      </c>
      <c r="D79" s="16" t="s">
        <v>2244</v>
      </c>
      <c r="E79" s="16" t="s">
        <v>2243</v>
      </c>
      <c r="F79" s="16" t="s">
        <v>2245</v>
      </c>
      <c r="G79" s="16" t="s">
        <v>2093</v>
      </c>
      <c r="H79" s="16" t="s">
        <v>2246</v>
      </c>
      <c r="I79" s="16" t="s">
        <v>2247</v>
      </c>
      <c r="J79" s="16" t="s">
        <v>2248</v>
      </c>
      <c r="K79" s="16" t="s">
        <v>2249</v>
      </c>
    </row>
    <row r="80" spans="3:11" ht="15.75" customHeight="1" thickBot="1">
      <c r="C80">
        <v>79</v>
      </c>
      <c r="D80" s="67"/>
      <c r="E80" s="67"/>
      <c r="F80" s="67"/>
      <c r="G80" s="67"/>
      <c r="H80" s="67"/>
      <c r="I80" s="67"/>
      <c r="J80" s="67"/>
      <c r="K80" s="67"/>
    </row>
    <row r="81" spans="3:3" ht="15.75" customHeight="1">
      <c r="C81">
        <v>80</v>
      </c>
    </row>
    <row r="82" spans="3:3" ht="15.75" customHeight="1">
      <c r="C82">
        <v>81</v>
      </c>
    </row>
    <row r="83" spans="3:3" ht="15.75" customHeight="1">
      <c r="C83">
        <v>82</v>
      </c>
    </row>
    <row r="84" spans="3:3" ht="15.75" customHeight="1">
      <c r="C84">
        <v>83</v>
      </c>
    </row>
    <row r="85" spans="3:3" ht="15.75" customHeight="1">
      <c r="C85">
        <v>84</v>
      </c>
    </row>
    <row r="86" spans="3:3" ht="15.75" customHeight="1">
      <c r="C86">
        <v>85</v>
      </c>
    </row>
    <row r="87" spans="3:3" ht="15.75" customHeight="1">
      <c r="C87">
        <v>86</v>
      </c>
    </row>
    <row r="88" spans="3:3" ht="15.75" customHeight="1">
      <c r="C88">
        <v>87</v>
      </c>
    </row>
    <row r="89" spans="3:3" ht="15.75" customHeight="1">
      <c r="C89">
        <v>88</v>
      </c>
    </row>
    <row r="90" spans="3:3" ht="15.75" customHeight="1">
      <c r="C90">
        <v>89</v>
      </c>
    </row>
    <row r="91" spans="3:3" ht="15.75" customHeight="1">
      <c r="C91">
        <v>90</v>
      </c>
    </row>
    <row r="92" spans="3:3" ht="15.75" customHeight="1">
      <c r="C92">
        <v>91</v>
      </c>
    </row>
    <row r="93" spans="3:3" ht="15.75" customHeight="1">
      <c r="C93">
        <v>92</v>
      </c>
    </row>
    <row r="94" spans="3:3" ht="15.75" customHeight="1">
      <c r="C94">
        <v>93</v>
      </c>
    </row>
    <row r="95" spans="3:3" ht="15.75" customHeight="1">
      <c r="C95">
        <v>94</v>
      </c>
    </row>
    <row r="96" spans="3:3" ht="15.75" customHeight="1">
      <c r="C96">
        <v>95</v>
      </c>
    </row>
    <row r="97" spans="3:3" ht="15.75" customHeight="1">
      <c r="C97">
        <v>96</v>
      </c>
    </row>
    <row r="98" spans="3:3" ht="15.75" customHeight="1">
      <c r="C98">
        <v>97</v>
      </c>
    </row>
    <row r="99" spans="3:3" ht="15.75" customHeight="1">
      <c r="C99">
        <v>98</v>
      </c>
    </row>
    <row r="100" spans="3:3" ht="15.75" customHeight="1">
      <c r="C100">
        <v>99</v>
      </c>
    </row>
    <row r="101" spans="3:3" ht="15.75" customHeight="1">
      <c r="C101">
        <v>100</v>
      </c>
    </row>
    <row r="102" spans="3:3" ht="15.75" customHeight="1">
      <c r="C102">
        <v>101</v>
      </c>
    </row>
    <row r="103" spans="3:3" ht="15.75" customHeight="1">
      <c r="C103">
        <v>102</v>
      </c>
    </row>
    <row r="104" spans="3:3" ht="15.75" customHeight="1">
      <c r="C104">
        <v>103</v>
      </c>
    </row>
    <row r="105" spans="3:3" ht="15.75" customHeight="1">
      <c r="C105">
        <v>104</v>
      </c>
    </row>
    <row r="106" spans="3:3" ht="15.75" customHeight="1">
      <c r="C106">
        <v>105</v>
      </c>
    </row>
    <row r="107" spans="3:3" ht="15.75" customHeight="1">
      <c r="C107">
        <v>106</v>
      </c>
    </row>
    <row r="108" spans="3:3" ht="15.75" customHeight="1">
      <c r="C108">
        <v>107</v>
      </c>
    </row>
    <row r="109" spans="3:3" ht="15.75" customHeight="1">
      <c r="C109">
        <v>108</v>
      </c>
    </row>
    <row r="110" spans="3:3" ht="15.75" customHeight="1">
      <c r="C110">
        <v>109</v>
      </c>
    </row>
    <row r="111" spans="3:3" ht="15.75" customHeight="1">
      <c r="C111">
        <v>110</v>
      </c>
    </row>
    <row r="112" spans="3:3" ht="15.75" customHeight="1">
      <c r="C112">
        <v>111</v>
      </c>
    </row>
    <row r="113" spans="3:3" ht="15.75" customHeight="1">
      <c r="C113">
        <v>112</v>
      </c>
    </row>
    <row r="114" spans="3:3" ht="15.75" customHeight="1">
      <c r="C114">
        <v>113</v>
      </c>
    </row>
    <row r="115" spans="3:3" ht="15.75" customHeight="1">
      <c r="C115">
        <v>114</v>
      </c>
    </row>
    <row r="116" spans="3:3" ht="15.75" customHeight="1">
      <c r="C116">
        <v>115</v>
      </c>
    </row>
    <row r="117" spans="3:3" ht="15.75" customHeight="1">
      <c r="C117">
        <v>116</v>
      </c>
    </row>
    <row r="118" spans="3:3" ht="15.75" customHeight="1">
      <c r="C118">
        <v>117</v>
      </c>
    </row>
    <row r="119" spans="3:3" ht="15.75" customHeight="1">
      <c r="C119">
        <v>118</v>
      </c>
    </row>
    <row r="120" spans="3:3" ht="15.75" customHeight="1">
      <c r="C120">
        <v>119</v>
      </c>
    </row>
    <row r="121" spans="3:3" ht="15.75" customHeight="1">
      <c r="C121">
        <v>120</v>
      </c>
    </row>
    <row r="122" spans="3:3" ht="15.75" customHeight="1">
      <c r="C122">
        <v>121</v>
      </c>
    </row>
    <row r="123" spans="3:3" ht="15.75" customHeight="1">
      <c r="C123">
        <v>122</v>
      </c>
    </row>
    <row r="124" spans="3:3" ht="15.75" customHeight="1">
      <c r="C124">
        <v>123</v>
      </c>
    </row>
    <row r="125" spans="3:3" ht="15.75" customHeight="1">
      <c r="C125">
        <v>124</v>
      </c>
    </row>
    <row r="126" spans="3:3" ht="15.75" customHeight="1">
      <c r="C126">
        <v>125</v>
      </c>
    </row>
    <row r="127" spans="3:3" ht="15.75" customHeight="1">
      <c r="C127">
        <v>126</v>
      </c>
    </row>
    <row r="128" spans="3:3" ht="15.75" customHeight="1">
      <c r="C128">
        <v>127</v>
      </c>
    </row>
    <row r="129" spans="3:3" ht="15.75" customHeight="1">
      <c r="C129">
        <v>128</v>
      </c>
    </row>
    <row r="130" spans="3:3" ht="15.75" customHeight="1">
      <c r="C130">
        <v>129</v>
      </c>
    </row>
    <row r="131" spans="3:3" ht="15.75" customHeight="1">
      <c r="C131">
        <v>130</v>
      </c>
    </row>
    <row r="132" spans="3:3" ht="15.75" customHeight="1">
      <c r="C132">
        <v>131</v>
      </c>
    </row>
    <row r="133" spans="3:3" ht="15.75" customHeight="1">
      <c r="C133">
        <v>132</v>
      </c>
    </row>
    <row r="134" spans="3:3" ht="15.75" customHeight="1">
      <c r="C134">
        <v>133</v>
      </c>
    </row>
    <row r="135" spans="3:3" ht="15.75" customHeight="1">
      <c r="C135">
        <v>134</v>
      </c>
    </row>
    <row r="136" spans="3:3" ht="15.75" customHeight="1">
      <c r="C136">
        <v>135</v>
      </c>
    </row>
    <row r="137" spans="3:3" ht="15.75" customHeight="1">
      <c r="C137">
        <v>136</v>
      </c>
    </row>
    <row r="138" spans="3:3" ht="15.75" customHeight="1">
      <c r="C138">
        <v>137</v>
      </c>
    </row>
    <row r="139" spans="3:3" ht="15.75" customHeight="1">
      <c r="C139">
        <v>138</v>
      </c>
    </row>
    <row r="140" spans="3:3" ht="15.75" customHeight="1">
      <c r="C140">
        <v>139</v>
      </c>
    </row>
    <row r="141" spans="3:3" ht="15.75" customHeight="1">
      <c r="C141">
        <v>140</v>
      </c>
    </row>
    <row r="142" spans="3:3" ht="15.75" customHeight="1">
      <c r="C142">
        <v>141</v>
      </c>
    </row>
    <row r="143" spans="3:3" ht="15.75" customHeight="1">
      <c r="C143">
        <v>142</v>
      </c>
    </row>
    <row r="144" spans="3:3" ht="15.75" customHeight="1">
      <c r="C144">
        <v>143</v>
      </c>
    </row>
    <row r="145" spans="3:3" ht="15.75" customHeight="1">
      <c r="C145">
        <v>144</v>
      </c>
    </row>
    <row r="146" spans="3:3" ht="15.75" customHeight="1">
      <c r="C146">
        <v>145</v>
      </c>
    </row>
    <row r="147" spans="3:3" ht="15.75" customHeight="1">
      <c r="C147">
        <v>146</v>
      </c>
    </row>
    <row r="148" spans="3:3" ht="15.75" customHeight="1">
      <c r="C148">
        <v>147</v>
      </c>
    </row>
    <row r="149" spans="3:3" ht="15.75" customHeight="1">
      <c r="C149">
        <v>148</v>
      </c>
    </row>
    <row r="150" spans="3:3" ht="15.75" customHeight="1">
      <c r="C150">
        <v>149</v>
      </c>
    </row>
    <row r="151" spans="3:3" ht="15.75" customHeight="1">
      <c r="C151">
        <v>150</v>
      </c>
    </row>
    <row r="152" spans="3:3" ht="15.75" customHeight="1">
      <c r="C152">
        <v>151</v>
      </c>
    </row>
    <row r="153" spans="3:3" ht="15.75" customHeight="1">
      <c r="C153">
        <v>152</v>
      </c>
    </row>
    <row r="154" spans="3:3" ht="15.75" customHeight="1">
      <c r="C154">
        <v>153</v>
      </c>
    </row>
    <row r="155" spans="3:3" ht="15.75" customHeight="1">
      <c r="C155">
        <v>154</v>
      </c>
    </row>
    <row r="156" spans="3:3" ht="15.75" customHeight="1">
      <c r="C156">
        <v>155</v>
      </c>
    </row>
  </sheetData>
  <sheetProtection algorithmName="SHA-512" hashValue="KYuZRir7alQfqO9uspCCMvUkYdSZtwKD2AQYcEMz5vrcC/9CYOJWGwH3vGN3q4sCt+k+0Mw8uAoSLX4TOp0Usg==" saltValue="r+hzKLEOaroDrbv20UQFHg==" spinCount="100000" sheet="1" objects="1" scenarios="1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outlinePr summaryBelow="0" summaryRight="0"/>
  </sheetPr>
  <dimension ref="C1:K148"/>
  <sheetViews>
    <sheetView topLeftCell="A120" workbookViewId="0">
      <selection activeCell="N136" sqref="N136"/>
    </sheetView>
  </sheetViews>
  <sheetFormatPr baseColWidth="10" defaultColWidth="12.5703125" defaultRowHeight="15.75" customHeight="1"/>
  <cols>
    <col min="1" max="1" width="3" customWidth="1"/>
    <col min="2" max="2" width="3.7109375" customWidth="1"/>
    <col min="3" max="3" width="4.140625" customWidth="1"/>
  </cols>
  <sheetData>
    <row r="1" spans="3:11" ht="15.75" customHeight="1">
      <c r="D1" t="s">
        <v>758</v>
      </c>
      <c r="E1" t="s">
        <v>759</v>
      </c>
      <c r="F1" t="s">
        <v>760</v>
      </c>
      <c r="G1" t="s">
        <v>761</v>
      </c>
      <c r="H1" t="s">
        <v>762</v>
      </c>
      <c r="I1" t="s">
        <v>763</v>
      </c>
      <c r="J1" t="s">
        <v>764</v>
      </c>
      <c r="K1" t="s">
        <v>765</v>
      </c>
    </row>
    <row r="2" spans="3:11" ht="12.75">
      <c r="C2">
        <v>1</v>
      </c>
      <c r="D2" s="16" t="s">
        <v>2835</v>
      </c>
      <c r="E2" s="16"/>
      <c r="F2" s="16" t="s">
        <v>2836</v>
      </c>
      <c r="G2" s="16" t="s">
        <v>2772</v>
      </c>
      <c r="H2" s="16" t="s">
        <v>2837</v>
      </c>
      <c r="I2" s="16" t="s">
        <v>2838</v>
      </c>
      <c r="J2" s="16" t="s">
        <v>2839</v>
      </c>
      <c r="K2" s="16" t="s">
        <v>2840</v>
      </c>
    </row>
    <row r="3" spans="3:11" ht="12.75">
      <c r="C3">
        <v>2</v>
      </c>
      <c r="D3" s="16" t="s">
        <v>2751</v>
      </c>
      <c r="E3" s="16" t="s">
        <v>2620</v>
      </c>
      <c r="F3" s="16" t="s">
        <v>2752</v>
      </c>
      <c r="G3" s="16" t="s">
        <v>2732</v>
      </c>
      <c r="H3" s="16" t="s">
        <v>2753</v>
      </c>
      <c r="I3" s="16" t="s">
        <v>2754</v>
      </c>
      <c r="J3" s="16" t="s">
        <v>2755</v>
      </c>
      <c r="K3" s="16" t="s">
        <v>2756</v>
      </c>
    </row>
    <row r="4" spans="3:11" ht="12.75">
      <c r="C4">
        <v>3</v>
      </c>
      <c r="D4" s="16" t="s">
        <v>2649</v>
      </c>
      <c r="E4" s="16" t="s">
        <v>2612</v>
      </c>
      <c r="F4" s="16" t="s">
        <v>2650</v>
      </c>
      <c r="G4" s="16" t="s">
        <v>2651</v>
      </c>
      <c r="H4" s="16" t="s">
        <v>2652</v>
      </c>
      <c r="I4" s="16" t="s">
        <v>2653</v>
      </c>
      <c r="J4" s="16" t="s">
        <v>2654</v>
      </c>
      <c r="K4" s="16" t="s">
        <v>2655</v>
      </c>
    </row>
    <row r="5" spans="3:11" ht="15.75" customHeight="1">
      <c r="C5">
        <v>4</v>
      </c>
      <c r="D5" s="16" t="s">
        <v>2791</v>
      </c>
      <c r="E5" s="16" t="s">
        <v>463</v>
      </c>
      <c r="F5" s="16" t="s">
        <v>2792</v>
      </c>
      <c r="G5" s="16" t="s">
        <v>2746</v>
      </c>
      <c r="H5" s="16" t="s">
        <v>2793</v>
      </c>
      <c r="I5" s="16" t="s">
        <v>2794</v>
      </c>
      <c r="J5" s="16" t="s">
        <v>2795</v>
      </c>
      <c r="K5" s="16" t="s">
        <v>2796</v>
      </c>
    </row>
    <row r="6" spans="3:11" ht="15.75" customHeight="1">
      <c r="C6">
        <v>5</v>
      </c>
      <c r="D6" s="16" t="s">
        <v>2662</v>
      </c>
      <c r="E6" s="16" t="s">
        <v>463</v>
      </c>
      <c r="F6" s="16" t="s">
        <v>2663</v>
      </c>
      <c r="G6" s="16" t="s">
        <v>2664</v>
      </c>
      <c r="H6" s="16" t="s">
        <v>2665</v>
      </c>
      <c r="I6" s="16" t="s">
        <v>2666</v>
      </c>
      <c r="J6" s="16" t="s">
        <v>2667</v>
      </c>
      <c r="K6" s="16" t="s">
        <v>2668</v>
      </c>
    </row>
    <row r="7" spans="3:11" ht="15.75" customHeight="1">
      <c r="C7">
        <v>6</v>
      </c>
      <c r="D7" s="16" t="s">
        <v>2862</v>
      </c>
      <c r="E7" s="16" t="s">
        <v>2620</v>
      </c>
      <c r="F7" s="16" t="s">
        <v>2863</v>
      </c>
      <c r="G7" s="16" t="s">
        <v>2864</v>
      </c>
      <c r="H7" s="16" t="s">
        <v>2865</v>
      </c>
      <c r="I7" s="16" t="s">
        <v>2866</v>
      </c>
      <c r="J7" s="16" t="s">
        <v>2867</v>
      </c>
      <c r="K7" s="16" t="s">
        <v>2868</v>
      </c>
    </row>
    <row r="8" spans="3:11" ht="15.75" customHeight="1">
      <c r="C8">
        <v>7</v>
      </c>
      <c r="D8" s="16" t="s">
        <v>2709</v>
      </c>
      <c r="E8" s="16" t="s">
        <v>2612</v>
      </c>
      <c r="F8" s="16" t="s">
        <v>2710</v>
      </c>
      <c r="G8" s="16" t="s">
        <v>2711</v>
      </c>
      <c r="H8" s="16" t="s">
        <v>2712</v>
      </c>
      <c r="I8" s="16" t="s">
        <v>2713</v>
      </c>
      <c r="J8" s="16" t="s">
        <v>2714</v>
      </c>
      <c r="K8" s="16" t="s">
        <v>2715</v>
      </c>
    </row>
    <row r="9" spans="3:11" ht="15.75" customHeight="1">
      <c r="C9">
        <v>8</v>
      </c>
      <c r="D9" s="16" t="s">
        <v>2848</v>
      </c>
      <c r="E9" s="16" t="s">
        <v>2612</v>
      </c>
      <c r="F9" s="16" t="s">
        <v>2849</v>
      </c>
      <c r="G9" s="16" t="s">
        <v>2850</v>
      </c>
      <c r="H9" s="16" t="s">
        <v>2851</v>
      </c>
      <c r="I9" s="16" t="s">
        <v>2852</v>
      </c>
      <c r="J9" s="16" t="s">
        <v>2853</v>
      </c>
      <c r="K9" s="16" t="s">
        <v>2854</v>
      </c>
    </row>
    <row r="10" spans="3:11" ht="15.75" customHeight="1">
      <c r="C10">
        <v>9</v>
      </c>
      <c r="D10" s="16" t="s">
        <v>2702</v>
      </c>
      <c r="E10" s="16" t="s">
        <v>2620</v>
      </c>
      <c r="F10" s="16" t="s">
        <v>2703</v>
      </c>
      <c r="G10" s="16" t="s">
        <v>2704</v>
      </c>
      <c r="H10" s="16" t="s">
        <v>2705</v>
      </c>
      <c r="I10" s="16" t="s">
        <v>2706</v>
      </c>
      <c r="J10" s="16" t="s">
        <v>2707</v>
      </c>
      <c r="K10" s="16" t="s">
        <v>2708</v>
      </c>
    </row>
    <row r="11" spans="3:11" ht="15.75" customHeight="1">
      <c r="C11">
        <v>10</v>
      </c>
      <c r="D11" s="16" t="s">
        <v>2695</v>
      </c>
      <c r="E11" s="16" t="s">
        <v>2612</v>
      </c>
      <c r="F11" s="16" t="s">
        <v>2696</v>
      </c>
      <c r="G11" s="16" t="s">
        <v>2697</v>
      </c>
      <c r="H11" s="16" t="s">
        <v>2698</v>
      </c>
      <c r="I11" s="16" t="s">
        <v>2699</v>
      </c>
      <c r="J11" s="16" t="s">
        <v>2700</v>
      </c>
      <c r="K11" s="16" t="s">
        <v>2701</v>
      </c>
    </row>
    <row r="12" spans="3:11" ht="15.75" customHeight="1">
      <c r="C12">
        <v>11</v>
      </c>
      <c r="D12" s="16" t="s">
        <v>2688</v>
      </c>
      <c r="E12" s="16" t="s">
        <v>2620</v>
      </c>
      <c r="F12" s="16" t="s">
        <v>2689</v>
      </c>
      <c r="G12" s="16" t="s">
        <v>2690</v>
      </c>
      <c r="H12" s="16" t="s">
        <v>2691</v>
      </c>
      <c r="I12" s="16" t="s">
        <v>2692</v>
      </c>
      <c r="J12" s="16" t="s">
        <v>2693</v>
      </c>
      <c r="K12" s="16" t="s">
        <v>2694</v>
      </c>
    </row>
    <row r="13" spans="3:11" ht="15.75" customHeight="1">
      <c r="C13">
        <v>12</v>
      </c>
      <c r="D13" s="16" t="s">
        <v>2730</v>
      </c>
      <c r="E13" s="16" t="s">
        <v>2620</v>
      </c>
      <c r="F13" s="16" t="s">
        <v>2731</v>
      </c>
      <c r="G13" s="16" t="s">
        <v>2732</v>
      </c>
      <c r="H13" s="16" t="s">
        <v>2733</v>
      </c>
      <c r="I13" s="16" t="s">
        <v>2734</v>
      </c>
      <c r="J13" s="16" t="s">
        <v>2735</v>
      </c>
      <c r="K13" s="16" t="s">
        <v>2736</v>
      </c>
    </row>
    <row r="14" spans="3:11" ht="15.75" customHeight="1">
      <c r="C14">
        <v>13</v>
      </c>
      <c r="D14" s="16" t="s">
        <v>2682</v>
      </c>
      <c r="E14" s="16" t="s">
        <v>2620</v>
      </c>
      <c r="F14" s="16" t="s">
        <v>2683</v>
      </c>
      <c r="G14" s="16" t="s">
        <v>2637</v>
      </c>
      <c r="H14" s="16" t="s">
        <v>2684</v>
      </c>
      <c r="I14" s="16" t="s">
        <v>2685</v>
      </c>
      <c r="J14" s="16" t="s">
        <v>2686</v>
      </c>
      <c r="K14" s="16" t="s">
        <v>2687</v>
      </c>
    </row>
    <row r="15" spans="3:11" ht="15.75" customHeight="1">
      <c r="C15">
        <v>14</v>
      </c>
      <c r="D15" s="16" t="s">
        <v>2757</v>
      </c>
      <c r="E15" s="16" t="s">
        <v>2620</v>
      </c>
      <c r="F15" s="16" t="s">
        <v>2758</v>
      </c>
      <c r="G15" s="16" t="s">
        <v>2759</v>
      </c>
      <c r="H15" s="16" t="s">
        <v>2760</v>
      </c>
      <c r="I15" s="16" t="s">
        <v>2761</v>
      </c>
      <c r="J15" s="16" t="s">
        <v>2762</v>
      </c>
      <c r="K15" s="16" t="s">
        <v>2763</v>
      </c>
    </row>
    <row r="16" spans="3:11" ht="15.75" customHeight="1">
      <c r="C16">
        <v>15</v>
      </c>
      <c r="D16" s="16" t="s">
        <v>2737</v>
      </c>
      <c r="E16" s="16" t="s">
        <v>2612</v>
      </c>
      <c r="F16" s="16" t="s">
        <v>2738</v>
      </c>
      <c r="G16" s="16" t="s">
        <v>2739</v>
      </c>
      <c r="H16" s="16" t="s">
        <v>2740</v>
      </c>
      <c r="I16" s="16" t="s">
        <v>2741</v>
      </c>
      <c r="J16" s="16" t="s">
        <v>2742</v>
      </c>
      <c r="K16" s="16" t="s">
        <v>2743</v>
      </c>
    </row>
    <row r="17" spans="3:11" ht="15.75" customHeight="1">
      <c r="C17">
        <v>16</v>
      </c>
      <c r="D17" s="16" t="s">
        <v>2716</v>
      </c>
      <c r="E17" s="16" t="s">
        <v>2612</v>
      </c>
      <c r="F17" s="16" t="s">
        <v>2717</v>
      </c>
      <c r="G17" s="16" t="s">
        <v>2718</v>
      </c>
      <c r="H17" s="16" t="s">
        <v>2719</v>
      </c>
      <c r="I17" s="16" t="s">
        <v>2720</v>
      </c>
      <c r="J17" s="16" t="s">
        <v>2721</v>
      </c>
      <c r="K17" s="16" t="s">
        <v>2722</v>
      </c>
    </row>
    <row r="18" spans="3:11" ht="15.75" customHeight="1">
      <c r="C18">
        <v>17</v>
      </c>
      <c r="D18" s="16" t="s">
        <v>2621</v>
      </c>
      <c r="E18" s="16" t="s">
        <v>2620</v>
      </c>
      <c r="F18" s="16" t="s">
        <v>2622</v>
      </c>
      <c r="G18" s="16" t="s">
        <v>2623</v>
      </c>
      <c r="H18" s="16" t="s">
        <v>2624</v>
      </c>
      <c r="I18" s="16" t="s">
        <v>2625</v>
      </c>
      <c r="J18" s="16" t="s">
        <v>2626</v>
      </c>
      <c r="K18" s="16" t="s">
        <v>2627</v>
      </c>
    </row>
    <row r="19" spans="3:11" ht="15.75" customHeight="1">
      <c r="C19">
        <v>18</v>
      </c>
      <c r="D19" s="16" t="s">
        <v>2841</v>
      </c>
      <c r="E19" s="16" t="s">
        <v>2612</v>
      </c>
      <c r="F19" s="16" t="s">
        <v>2842</v>
      </c>
      <c r="G19" s="16" t="s">
        <v>2843</v>
      </c>
      <c r="H19" s="16" t="s">
        <v>2844</v>
      </c>
      <c r="I19" s="16" t="s">
        <v>2845</v>
      </c>
      <c r="J19" s="16" t="s">
        <v>2846</v>
      </c>
      <c r="K19" s="16" t="s">
        <v>2847</v>
      </c>
    </row>
    <row r="20" spans="3:11" ht="15.75" customHeight="1">
      <c r="C20">
        <v>19</v>
      </c>
      <c r="D20" s="16" t="s">
        <v>3026</v>
      </c>
      <c r="E20" s="16" t="s">
        <v>2612</v>
      </c>
      <c r="F20" s="16" t="s">
        <v>3027</v>
      </c>
      <c r="G20" s="16" t="s">
        <v>3028</v>
      </c>
      <c r="H20" s="16" t="s">
        <v>3029</v>
      </c>
      <c r="I20" s="16" t="s">
        <v>3030</v>
      </c>
      <c r="J20" s="16" t="s">
        <v>3031</v>
      </c>
      <c r="K20" s="16" t="s">
        <v>3032</v>
      </c>
    </row>
    <row r="21" spans="3:11" ht="15.75" customHeight="1">
      <c r="C21">
        <v>20</v>
      </c>
      <c r="D21" s="16" t="s">
        <v>2656</v>
      </c>
      <c r="E21" s="16" t="s">
        <v>2620</v>
      </c>
      <c r="F21" s="16" t="s">
        <v>2657</v>
      </c>
      <c r="G21" s="16" t="s">
        <v>2637</v>
      </c>
      <c r="H21" s="16" t="s">
        <v>2658</v>
      </c>
      <c r="I21" s="16" t="s">
        <v>2659</v>
      </c>
      <c r="J21" s="16" t="s">
        <v>2660</v>
      </c>
      <c r="K21" s="16" t="s">
        <v>2661</v>
      </c>
    </row>
    <row r="22" spans="3:11" ht="15.75" customHeight="1">
      <c r="C22">
        <v>21</v>
      </c>
      <c r="D22" s="16" t="s">
        <v>3007</v>
      </c>
      <c r="E22" s="16" t="s">
        <v>2612</v>
      </c>
      <c r="F22" s="16" t="s">
        <v>3008</v>
      </c>
      <c r="G22" s="16" t="s">
        <v>3009</v>
      </c>
      <c r="H22" s="16" t="s">
        <v>3010</v>
      </c>
      <c r="I22" s="16" t="s">
        <v>3011</v>
      </c>
      <c r="J22" s="16" t="s">
        <v>3012</v>
      </c>
      <c r="K22" s="16" t="s">
        <v>3013</v>
      </c>
    </row>
    <row r="23" spans="3:11" ht="15.75" customHeight="1">
      <c r="C23">
        <v>22</v>
      </c>
      <c r="D23" s="16" t="s">
        <v>2635</v>
      </c>
      <c r="E23" s="16" t="s">
        <v>2620</v>
      </c>
      <c r="F23" s="16" t="s">
        <v>2636</v>
      </c>
      <c r="G23" s="16" t="s">
        <v>2637</v>
      </c>
      <c r="H23" s="16" t="s">
        <v>2638</v>
      </c>
      <c r="I23" s="16" t="s">
        <v>2639</v>
      </c>
      <c r="J23" s="16" t="s">
        <v>2640</v>
      </c>
      <c r="K23" s="16" t="s">
        <v>2641</v>
      </c>
    </row>
    <row r="24" spans="3:11" ht="15.75" customHeight="1">
      <c r="C24">
        <v>23</v>
      </c>
      <c r="D24" s="16" t="s">
        <v>2764</v>
      </c>
      <c r="E24" s="16" t="s">
        <v>2620</v>
      </c>
      <c r="F24" s="16" t="s">
        <v>2765</v>
      </c>
      <c r="G24" s="16" t="s">
        <v>2623</v>
      </c>
      <c r="H24" s="16" t="s">
        <v>2766</v>
      </c>
      <c r="I24" s="16" t="s">
        <v>2767</v>
      </c>
      <c r="J24" s="16" t="s">
        <v>2768</v>
      </c>
      <c r="K24" s="16" t="s">
        <v>2769</v>
      </c>
    </row>
    <row r="25" spans="3:11" ht="15.75" customHeight="1">
      <c r="C25">
        <v>24</v>
      </c>
      <c r="D25" s="16" t="s">
        <v>3014</v>
      </c>
      <c r="E25" s="16" t="s">
        <v>2620</v>
      </c>
      <c r="F25" s="16" t="s">
        <v>3015</v>
      </c>
      <c r="G25" s="16" t="s">
        <v>2623</v>
      </c>
      <c r="H25" s="16" t="s">
        <v>3016</v>
      </c>
      <c r="I25" s="16" t="s">
        <v>3017</v>
      </c>
      <c r="J25" s="16" t="s">
        <v>3018</v>
      </c>
      <c r="K25" s="16" t="s">
        <v>3019</v>
      </c>
    </row>
    <row r="26" spans="3:11" ht="15.75" customHeight="1">
      <c r="C26">
        <v>25</v>
      </c>
      <c r="D26" s="16" t="s">
        <v>2855</v>
      </c>
      <c r="E26" s="16" t="s">
        <v>2620</v>
      </c>
      <c r="F26" s="16" t="s">
        <v>2856</v>
      </c>
      <c r="G26" s="16" t="s">
        <v>2857</v>
      </c>
      <c r="H26" s="16" t="s">
        <v>2858</v>
      </c>
      <c r="I26" s="16" t="s">
        <v>2859</v>
      </c>
      <c r="J26" s="16" t="s">
        <v>2860</v>
      </c>
      <c r="K26" s="16" t="s">
        <v>2861</v>
      </c>
    </row>
    <row r="27" spans="3:11" ht="15.75" customHeight="1">
      <c r="C27">
        <v>26</v>
      </c>
      <c r="D27" s="16" t="s">
        <v>2744</v>
      </c>
      <c r="E27" s="16" t="s">
        <v>2620</v>
      </c>
      <c r="F27" s="16" t="s">
        <v>2745</v>
      </c>
      <c r="G27" s="16" t="s">
        <v>2746</v>
      </c>
      <c r="H27" s="16" t="s">
        <v>2747</v>
      </c>
      <c r="I27" s="16" t="s">
        <v>2748</v>
      </c>
      <c r="J27" s="16" t="s">
        <v>2749</v>
      </c>
      <c r="K27" s="16" t="s">
        <v>2750</v>
      </c>
    </row>
    <row r="28" spans="3:11" ht="15.75" customHeight="1">
      <c r="C28">
        <v>27</v>
      </c>
      <c r="D28" s="16" t="s">
        <v>2676</v>
      </c>
      <c r="E28" s="16" t="s">
        <v>2620</v>
      </c>
      <c r="F28" s="16" t="s">
        <v>2677</v>
      </c>
      <c r="G28" s="16" t="s">
        <v>2637</v>
      </c>
      <c r="H28" s="16" t="s">
        <v>2678</v>
      </c>
      <c r="I28" s="16" t="s">
        <v>2679</v>
      </c>
      <c r="J28" s="16" t="s">
        <v>2680</v>
      </c>
      <c r="K28" s="16" t="s">
        <v>2681</v>
      </c>
    </row>
    <row r="29" spans="3:11" ht="15.75" customHeight="1">
      <c r="C29">
        <v>28</v>
      </c>
      <c r="D29" s="16" t="s">
        <v>3055</v>
      </c>
      <c r="E29" s="16" t="s">
        <v>303</v>
      </c>
      <c r="F29" s="16" t="s">
        <v>3056</v>
      </c>
      <c r="G29" s="16" t="s">
        <v>2857</v>
      </c>
      <c r="H29" s="16" t="s">
        <v>3057</v>
      </c>
      <c r="I29" s="16" t="s">
        <v>3058</v>
      </c>
      <c r="J29" s="16" t="s">
        <v>3059</v>
      </c>
      <c r="K29" s="16" t="s">
        <v>3060</v>
      </c>
    </row>
    <row r="30" spans="3:11" ht="15.75" customHeight="1">
      <c r="C30">
        <v>29</v>
      </c>
      <c r="D30" s="16" t="s">
        <v>3037</v>
      </c>
      <c r="E30" s="16" t="s">
        <v>303</v>
      </c>
      <c r="F30" s="16" t="s">
        <v>3038</v>
      </c>
      <c r="G30" s="16" t="s">
        <v>2637</v>
      </c>
      <c r="H30" s="16" t="s">
        <v>3039</v>
      </c>
      <c r="I30" s="16" t="s">
        <v>3040</v>
      </c>
      <c r="J30" s="16" t="s">
        <v>3041</v>
      </c>
      <c r="K30" s="16" t="s">
        <v>3042</v>
      </c>
    </row>
    <row r="31" spans="3:11" ht="15.75" customHeight="1">
      <c r="C31">
        <v>30</v>
      </c>
      <c r="D31" s="16" t="s">
        <v>3043</v>
      </c>
      <c r="E31" s="16" t="s">
        <v>303</v>
      </c>
      <c r="F31" s="16" t="s">
        <v>3044</v>
      </c>
      <c r="G31" s="16" t="s">
        <v>2922</v>
      </c>
      <c r="H31" s="16" t="s">
        <v>3045</v>
      </c>
      <c r="I31" s="16" t="s">
        <v>3046</v>
      </c>
      <c r="J31" s="16" t="s">
        <v>3047</v>
      </c>
      <c r="K31" s="16" t="s">
        <v>3048</v>
      </c>
    </row>
    <row r="32" spans="3:11" ht="15.75" customHeight="1">
      <c r="C32">
        <v>31</v>
      </c>
      <c r="D32" s="16" t="s">
        <v>3102</v>
      </c>
      <c r="E32" s="16" t="s">
        <v>303</v>
      </c>
      <c r="F32" s="16" t="s">
        <v>3073</v>
      </c>
      <c r="G32" s="16" t="s">
        <v>2637</v>
      </c>
      <c r="H32" s="16" t="s">
        <v>3074</v>
      </c>
      <c r="I32" s="16" t="s">
        <v>3075</v>
      </c>
      <c r="J32" s="16" t="s">
        <v>3076</v>
      </c>
      <c r="K32" s="16" t="s">
        <v>3077</v>
      </c>
    </row>
    <row r="33" spans="3:11" ht="15.75" customHeight="1">
      <c r="C33">
        <v>32</v>
      </c>
      <c r="D33" s="16" t="s">
        <v>3084</v>
      </c>
      <c r="E33" s="16" t="s">
        <v>303</v>
      </c>
      <c r="F33" s="16" t="s">
        <v>3085</v>
      </c>
      <c r="G33" s="16" t="s">
        <v>2732</v>
      </c>
      <c r="H33" s="16" t="s">
        <v>3086</v>
      </c>
      <c r="I33" s="16" t="s">
        <v>2774</v>
      </c>
      <c r="J33" s="16" t="s">
        <v>3087</v>
      </c>
      <c r="K33" s="16" t="s">
        <v>3088</v>
      </c>
    </row>
    <row r="34" spans="3:11" ht="15.75" customHeight="1">
      <c r="C34">
        <v>33</v>
      </c>
      <c r="D34" s="16" t="s">
        <v>3049</v>
      </c>
      <c r="E34" s="16" t="s">
        <v>303</v>
      </c>
      <c r="F34" s="16" t="s">
        <v>3050</v>
      </c>
      <c r="G34" s="16" t="s">
        <v>2830</v>
      </c>
      <c r="H34" s="16" t="s">
        <v>3051</v>
      </c>
      <c r="I34" s="16" t="s">
        <v>3052</v>
      </c>
      <c r="J34" s="16" t="s">
        <v>3053</v>
      </c>
      <c r="K34" s="16" t="s">
        <v>3054</v>
      </c>
    </row>
    <row r="35" spans="3:11" ht="15.75" customHeight="1">
      <c r="C35">
        <v>34</v>
      </c>
      <c r="D35" s="16" t="s">
        <v>3078</v>
      </c>
      <c r="E35" s="16" t="s">
        <v>303</v>
      </c>
      <c r="F35" s="16" t="s">
        <v>3079</v>
      </c>
      <c r="G35" s="16" t="s">
        <v>2732</v>
      </c>
      <c r="H35" s="16" t="s">
        <v>3080</v>
      </c>
      <c r="I35" s="16" t="s">
        <v>3081</v>
      </c>
      <c r="J35" s="16" t="s">
        <v>3082</v>
      </c>
      <c r="K35" s="16" t="s">
        <v>3083</v>
      </c>
    </row>
    <row r="36" spans="3:11" ht="15.75" customHeight="1">
      <c r="C36">
        <v>35</v>
      </c>
      <c r="D36" s="16" t="s">
        <v>3067</v>
      </c>
      <c r="E36" s="16" t="s">
        <v>303</v>
      </c>
      <c r="F36" s="16" t="s">
        <v>3068</v>
      </c>
      <c r="G36" s="16" t="s">
        <v>2637</v>
      </c>
      <c r="H36" s="16" t="s">
        <v>3069</v>
      </c>
      <c r="I36" s="16" t="s">
        <v>3070</v>
      </c>
      <c r="J36" s="16" t="s">
        <v>3071</v>
      </c>
      <c r="K36" s="16" t="s">
        <v>3072</v>
      </c>
    </row>
    <row r="37" spans="3:11" ht="15.75" customHeight="1">
      <c r="C37">
        <v>36</v>
      </c>
      <c r="D37" s="16" t="s">
        <v>2669</v>
      </c>
      <c r="E37" s="16" t="s">
        <v>2597</v>
      </c>
      <c r="F37" s="16" t="s">
        <v>2670</v>
      </c>
      <c r="G37" s="16" t="s">
        <v>2671</v>
      </c>
      <c r="H37" s="16" t="s">
        <v>2672</v>
      </c>
      <c r="I37" s="16" t="s">
        <v>2673</v>
      </c>
      <c r="J37" s="16" t="s">
        <v>2674</v>
      </c>
      <c r="K37" s="16" t="s">
        <v>2675</v>
      </c>
    </row>
    <row r="38" spans="3:11" ht="15.75" customHeight="1">
      <c r="C38">
        <v>37</v>
      </c>
      <c r="D38" s="16" t="s">
        <v>2945</v>
      </c>
      <c r="E38" s="16" t="s">
        <v>2597</v>
      </c>
      <c r="F38" s="16" t="s">
        <v>2946</v>
      </c>
      <c r="G38" s="16" t="s">
        <v>2772</v>
      </c>
      <c r="H38" s="16" t="s">
        <v>2947</v>
      </c>
      <c r="I38" s="16" t="s">
        <v>2948</v>
      </c>
      <c r="J38" s="16" t="s">
        <v>2949</v>
      </c>
      <c r="K38" s="16" t="s">
        <v>2950</v>
      </c>
    </row>
    <row r="39" spans="3:11" ht="15.75" customHeight="1">
      <c r="C39">
        <v>38</v>
      </c>
      <c r="D39" s="16" t="s">
        <v>2876</v>
      </c>
      <c r="E39" s="16"/>
      <c r="F39" s="16" t="s">
        <v>2877</v>
      </c>
      <c r="G39" s="16" t="s">
        <v>1096</v>
      </c>
      <c r="H39" s="16" t="s">
        <v>2878</v>
      </c>
      <c r="I39" s="16" t="s">
        <v>2879</v>
      </c>
      <c r="J39" s="16" t="s">
        <v>2880</v>
      </c>
      <c r="K39" s="16" t="s">
        <v>2881</v>
      </c>
    </row>
    <row r="40" spans="3:11" ht="15.75" customHeight="1">
      <c r="C40">
        <v>39</v>
      </c>
      <c r="D40" s="16" t="s">
        <v>2995</v>
      </c>
      <c r="E40" s="16"/>
      <c r="F40" s="16" t="s">
        <v>2996</v>
      </c>
      <c r="G40" s="16" t="s">
        <v>2903</v>
      </c>
      <c r="H40" s="16" t="s">
        <v>2997</v>
      </c>
      <c r="I40" s="16" t="s">
        <v>2998</v>
      </c>
      <c r="J40" s="16" t="s">
        <v>2999</v>
      </c>
      <c r="K40" s="16" t="s">
        <v>3000</v>
      </c>
    </row>
    <row r="41" spans="3:11" ht="15.75" customHeight="1">
      <c r="C41">
        <v>40</v>
      </c>
      <c r="D41" s="16" t="s">
        <v>2777</v>
      </c>
      <c r="E41" s="16" t="s">
        <v>2612</v>
      </c>
      <c r="F41" s="16" t="s">
        <v>2778</v>
      </c>
      <c r="G41" s="16" t="s">
        <v>2779</v>
      </c>
      <c r="H41" s="16" t="s">
        <v>2780</v>
      </c>
      <c r="I41" s="16" t="s">
        <v>2781</v>
      </c>
      <c r="J41" s="16" t="s">
        <v>2782</v>
      </c>
      <c r="K41" s="16" t="s">
        <v>2783</v>
      </c>
    </row>
    <row r="42" spans="3:11" ht="15.75" customHeight="1">
      <c r="C42">
        <v>41</v>
      </c>
      <c r="D42" s="16" t="s">
        <v>3033</v>
      </c>
      <c r="E42" s="16" t="s">
        <v>2597</v>
      </c>
      <c r="F42" s="16" t="s">
        <v>3034</v>
      </c>
      <c r="G42" s="16" t="s">
        <v>2984</v>
      </c>
      <c r="H42" s="16" t="s">
        <v>3035</v>
      </c>
      <c r="I42" s="16" t="s">
        <v>2992</v>
      </c>
      <c r="J42" s="16" t="s">
        <v>3036</v>
      </c>
      <c r="K42" s="16" t="s">
        <v>2994</v>
      </c>
    </row>
    <row r="43" spans="3:11" ht="15.75" customHeight="1">
      <c r="C43">
        <v>42</v>
      </c>
      <c r="D43" s="16" t="s">
        <v>2908</v>
      </c>
      <c r="E43" s="16" t="s">
        <v>2597</v>
      </c>
      <c r="F43" s="16" t="s">
        <v>2909</v>
      </c>
      <c r="G43" s="16" t="s">
        <v>2830</v>
      </c>
      <c r="H43" s="16" t="s">
        <v>2910</v>
      </c>
      <c r="I43" s="16" t="s">
        <v>2911</v>
      </c>
      <c r="J43" s="16" t="s">
        <v>2912</v>
      </c>
      <c r="K43" s="16" t="s">
        <v>2913</v>
      </c>
    </row>
    <row r="44" spans="3:11" ht="15.75" customHeight="1">
      <c r="C44">
        <v>43</v>
      </c>
      <c r="D44" s="16" t="s">
        <v>2889</v>
      </c>
      <c r="E44" s="16" t="s">
        <v>2597</v>
      </c>
      <c r="F44" s="16" t="s">
        <v>2890</v>
      </c>
      <c r="G44" s="16" t="s">
        <v>2830</v>
      </c>
      <c r="H44" s="16" t="s">
        <v>2891</v>
      </c>
      <c r="I44" s="16" t="s">
        <v>2892</v>
      </c>
      <c r="J44" s="16" t="s">
        <v>2610</v>
      </c>
      <c r="K44" s="16" t="s">
        <v>2893</v>
      </c>
    </row>
    <row r="45" spans="3:11" ht="15.75" customHeight="1">
      <c r="C45">
        <v>44</v>
      </c>
      <c r="D45" s="16" t="s">
        <v>2989</v>
      </c>
      <c r="E45" s="16" t="s">
        <v>2597</v>
      </c>
      <c r="F45" s="16" t="s">
        <v>2990</v>
      </c>
      <c r="G45" s="16" t="s">
        <v>2786</v>
      </c>
      <c r="H45" s="16" t="s">
        <v>2991</v>
      </c>
      <c r="I45" s="16" t="s">
        <v>2992</v>
      </c>
      <c r="J45" s="16" t="s">
        <v>2993</v>
      </c>
      <c r="K45" s="16" t="s">
        <v>2994</v>
      </c>
    </row>
    <row r="46" spans="3:11" ht="15.75" customHeight="1">
      <c r="C46">
        <v>45</v>
      </c>
      <c r="D46" s="16" t="s">
        <v>2613</v>
      </c>
      <c r="E46" s="16" t="s">
        <v>2612</v>
      </c>
      <c r="F46" s="16" t="s">
        <v>2614</v>
      </c>
      <c r="G46" s="16" t="s">
        <v>2615</v>
      </c>
      <c r="H46" s="16" t="s">
        <v>2616</v>
      </c>
      <c r="I46" s="16" t="s">
        <v>2617</v>
      </c>
      <c r="J46" s="16" t="s">
        <v>2618</v>
      </c>
      <c r="K46" s="16" t="s">
        <v>2619</v>
      </c>
    </row>
    <row r="47" spans="3:11" ht="15.75" customHeight="1">
      <c r="C47">
        <v>46</v>
      </c>
      <c r="D47" s="16" t="s">
        <v>2920</v>
      </c>
      <c r="E47" s="16"/>
      <c r="F47" s="16" t="s">
        <v>2921</v>
      </c>
      <c r="G47" s="16" t="s">
        <v>2922</v>
      </c>
      <c r="H47" s="16" t="s">
        <v>2923</v>
      </c>
      <c r="I47" s="16" t="s">
        <v>2924</v>
      </c>
      <c r="J47" s="16" t="s">
        <v>2925</v>
      </c>
      <c r="K47" s="16" t="s">
        <v>2926</v>
      </c>
    </row>
    <row r="48" spans="3:11" ht="15.75" customHeight="1">
      <c r="C48">
        <v>47</v>
      </c>
      <c r="D48" s="16" t="s">
        <v>2975</v>
      </c>
      <c r="E48" s="16" t="s">
        <v>2189</v>
      </c>
      <c r="F48" s="16" t="s">
        <v>2976</v>
      </c>
      <c r="G48" s="16" t="s">
        <v>2786</v>
      </c>
      <c r="H48" s="16" t="s">
        <v>2977</v>
      </c>
      <c r="I48" s="16" t="s">
        <v>2978</v>
      </c>
      <c r="J48" s="16" t="s">
        <v>2979</v>
      </c>
      <c r="K48" s="16" t="s">
        <v>2980</v>
      </c>
    </row>
    <row r="49" spans="3:11" ht="15.75" customHeight="1">
      <c r="C49">
        <v>48</v>
      </c>
      <c r="D49" s="16" t="s">
        <v>2605</v>
      </c>
      <c r="E49" s="16" t="s">
        <v>2597</v>
      </c>
      <c r="F49" s="16" t="s">
        <v>2606</v>
      </c>
      <c r="G49" s="16" t="s">
        <v>2607</v>
      </c>
      <c r="H49" s="16" t="s">
        <v>2608</v>
      </c>
      <c r="I49" s="16" t="s">
        <v>2609</v>
      </c>
      <c r="J49" s="16" t="s">
        <v>2610</v>
      </c>
      <c r="K49" s="16" t="s">
        <v>2611</v>
      </c>
    </row>
    <row r="50" spans="3:11" ht="15.75" customHeight="1">
      <c r="C50">
        <v>49</v>
      </c>
      <c r="D50" s="16" t="s">
        <v>2628</v>
      </c>
      <c r="E50" s="16" t="s">
        <v>2597</v>
      </c>
      <c r="F50" s="16" t="s">
        <v>2629</v>
      </c>
      <c r="G50" s="16" t="s">
        <v>2630</v>
      </c>
      <c r="H50" s="16" t="s">
        <v>2631</v>
      </c>
      <c r="I50" s="16" t="s">
        <v>2632</v>
      </c>
      <c r="J50" s="16" t="s">
        <v>2633</v>
      </c>
      <c r="K50" s="16" t="s">
        <v>2634</v>
      </c>
    </row>
    <row r="51" spans="3:11" ht="15.75" customHeight="1">
      <c r="C51">
        <v>50</v>
      </c>
      <c r="D51" s="16" t="s">
        <v>2598</v>
      </c>
      <c r="E51" s="16" t="s">
        <v>2597</v>
      </c>
      <c r="F51" s="16" t="s">
        <v>2599</v>
      </c>
      <c r="G51" s="16" t="s">
        <v>2600</v>
      </c>
      <c r="H51" s="16" t="s">
        <v>2601</v>
      </c>
      <c r="I51" s="16" t="s">
        <v>2602</v>
      </c>
      <c r="J51" s="16" t="s">
        <v>2603</v>
      </c>
      <c r="K51" s="16" t="s">
        <v>2604</v>
      </c>
    </row>
    <row r="52" spans="3:11" ht="15.75" customHeight="1">
      <c r="C52">
        <v>51</v>
      </c>
      <c r="D52" s="16" t="s">
        <v>2770</v>
      </c>
      <c r="E52" s="16" t="s">
        <v>360</v>
      </c>
      <c r="F52" s="16" t="s">
        <v>2771</v>
      </c>
      <c r="G52" s="16" t="s">
        <v>2772</v>
      </c>
      <c r="H52" s="16" t="s">
        <v>2773</v>
      </c>
      <c r="I52" s="16" t="s">
        <v>2774</v>
      </c>
      <c r="J52" s="16" t="s">
        <v>2775</v>
      </c>
      <c r="K52" s="16" t="s">
        <v>2776</v>
      </c>
    </row>
    <row r="53" spans="3:11" ht="15.75" customHeight="1">
      <c r="C53">
        <v>52</v>
      </c>
      <c r="D53" s="16" t="s">
        <v>2784</v>
      </c>
      <c r="E53" s="16" t="s">
        <v>360</v>
      </c>
      <c r="F53" s="16" t="s">
        <v>2785</v>
      </c>
      <c r="G53" s="16" t="s">
        <v>2786</v>
      </c>
      <c r="H53" s="16" t="s">
        <v>2787</v>
      </c>
      <c r="I53" s="16" t="s">
        <v>2788</v>
      </c>
      <c r="J53" s="16" t="s">
        <v>2789</v>
      </c>
      <c r="K53" s="16" t="s">
        <v>2790</v>
      </c>
    </row>
    <row r="54" spans="3:11" ht="15.75" customHeight="1">
      <c r="C54">
        <v>53</v>
      </c>
      <c r="D54" s="16" t="s">
        <v>2901</v>
      </c>
      <c r="E54" s="16"/>
      <c r="F54" s="16" t="s">
        <v>2902</v>
      </c>
      <c r="G54" s="16" t="s">
        <v>2903</v>
      </c>
      <c r="H54" s="16" t="s">
        <v>2904</v>
      </c>
      <c r="I54" s="16" t="s">
        <v>2905</v>
      </c>
      <c r="J54" s="16" t="s">
        <v>2906</v>
      </c>
      <c r="K54" s="16" t="s">
        <v>2907</v>
      </c>
    </row>
    <row r="55" spans="3:11" ht="15.75" customHeight="1">
      <c r="C55">
        <v>54</v>
      </c>
      <c r="D55" s="16" t="s">
        <v>3020</v>
      </c>
      <c r="E55" s="16" t="s">
        <v>2981</v>
      </c>
      <c r="F55" s="16" t="s">
        <v>3021</v>
      </c>
      <c r="G55" s="16" t="s">
        <v>2637</v>
      </c>
      <c r="H55" s="16" t="s">
        <v>3022</v>
      </c>
      <c r="I55" s="16" t="s">
        <v>3023</v>
      </c>
      <c r="J55" s="16" t="s">
        <v>3024</v>
      </c>
      <c r="K55" s="16" t="s">
        <v>3025</v>
      </c>
    </row>
    <row r="56" spans="3:11" ht="15.75" customHeight="1">
      <c r="C56">
        <v>55</v>
      </c>
      <c r="D56" s="16" t="s">
        <v>2963</v>
      </c>
      <c r="E56" s="16"/>
      <c r="F56" s="16" t="s">
        <v>2964</v>
      </c>
      <c r="G56" s="16" t="s">
        <v>2779</v>
      </c>
      <c r="H56" s="16" t="s">
        <v>2965</v>
      </c>
      <c r="I56" s="16" t="s">
        <v>2966</v>
      </c>
      <c r="J56" s="16" t="s">
        <v>2967</v>
      </c>
      <c r="K56" s="16" t="s">
        <v>2968</v>
      </c>
    </row>
    <row r="57" spans="3:11" ht="15.75" customHeight="1">
      <c r="C57">
        <v>56</v>
      </c>
      <c r="D57" s="16" t="s">
        <v>2803</v>
      </c>
      <c r="E57" s="16" t="s">
        <v>232</v>
      </c>
      <c r="F57" s="16" t="s">
        <v>2804</v>
      </c>
      <c r="G57" s="16" t="s">
        <v>2772</v>
      </c>
      <c r="H57" s="16" t="s">
        <v>2805</v>
      </c>
      <c r="I57" s="16" t="s">
        <v>2806</v>
      </c>
      <c r="J57" s="16" t="s">
        <v>2807</v>
      </c>
      <c r="K57" s="16" t="s">
        <v>2808</v>
      </c>
    </row>
    <row r="58" spans="3:11" ht="15.75" customHeight="1">
      <c r="C58">
        <v>57</v>
      </c>
      <c r="D58" s="16" t="s">
        <v>2982</v>
      </c>
      <c r="E58" s="16" t="s">
        <v>2981</v>
      </c>
      <c r="F58" s="16" t="s">
        <v>2983</v>
      </c>
      <c r="G58" s="16" t="s">
        <v>2984</v>
      </c>
      <c r="H58" s="16" t="s">
        <v>2985</v>
      </c>
      <c r="I58" s="16" t="s">
        <v>2986</v>
      </c>
      <c r="J58" s="16" t="s">
        <v>2987</v>
      </c>
      <c r="K58" s="16" t="s">
        <v>2988</v>
      </c>
    </row>
    <row r="59" spans="3:11" ht="15.75" customHeight="1">
      <c r="C59">
        <v>58</v>
      </c>
      <c r="D59" s="16" t="s">
        <v>3090</v>
      </c>
      <c r="E59" s="16" t="s">
        <v>3089</v>
      </c>
      <c r="F59" s="16" t="s">
        <v>3091</v>
      </c>
      <c r="G59" s="16" t="s">
        <v>2857</v>
      </c>
      <c r="H59" s="16" t="s">
        <v>3092</v>
      </c>
      <c r="I59" s="16" t="s">
        <v>3093</v>
      </c>
      <c r="J59" s="16" t="s">
        <v>3094</v>
      </c>
      <c r="K59" s="16" t="s">
        <v>3095</v>
      </c>
    </row>
    <row r="60" spans="3:11" ht="15.75" customHeight="1">
      <c r="C60">
        <v>59</v>
      </c>
      <c r="D60" s="16" t="s">
        <v>2822</v>
      </c>
      <c r="E60" s="16"/>
      <c r="F60" s="16" t="s">
        <v>2823</v>
      </c>
      <c r="G60" s="16" t="s">
        <v>2759</v>
      </c>
      <c r="H60" s="16" t="s">
        <v>2824</v>
      </c>
      <c r="I60" s="16" t="s">
        <v>2825</v>
      </c>
      <c r="J60" s="16" t="s">
        <v>2826</v>
      </c>
      <c r="K60" s="16" t="s">
        <v>2827</v>
      </c>
    </row>
    <row r="61" spans="3:11" ht="15.75" customHeight="1">
      <c r="C61">
        <v>60</v>
      </c>
      <c r="D61" s="16" t="s">
        <v>3061</v>
      </c>
      <c r="E61" s="16" t="s">
        <v>2162</v>
      </c>
      <c r="F61" s="16" t="s">
        <v>3062</v>
      </c>
      <c r="G61" s="16" t="s">
        <v>2871</v>
      </c>
      <c r="H61" s="16" t="s">
        <v>3063</v>
      </c>
      <c r="I61" s="16" t="s">
        <v>3064</v>
      </c>
      <c r="J61" s="16" t="s">
        <v>3065</v>
      </c>
      <c r="K61" s="16" t="s">
        <v>3066</v>
      </c>
    </row>
    <row r="62" spans="3:11" ht="15.75" customHeight="1">
      <c r="C62">
        <v>61</v>
      </c>
      <c r="D62" s="16" t="s">
        <v>3001</v>
      </c>
      <c r="E62" s="16"/>
      <c r="F62" s="16" t="s">
        <v>3002</v>
      </c>
      <c r="G62" s="16" t="s">
        <v>2607</v>
      </c>
      <c r="H62" s="16" t="s">
        <v>3003</v>
      </c>
      <c r="I62" s="16" t="s">
        <v>3004</v>
      </c>
      <c r="J62" s="16" t="s">
        <v>3005</v>
      </c>
      <c r="K62" s="16" t="s">
        <v>3006</v>
      </c>
    </row>
    <row r="63" spans="3:11" ht="15.75" customHeight="1">
      <c r="C63">
        <v>62</v>
      </c>
      <c r="D63" s="16" t="s">
        <v>2869</v>
      </c>
      <c r="E63" s="16"/>
      <c r="F63" s="16" t="s">
        <v>2870</v>
      </c>
      <c r="G63" s="16" t="s">
        <v>2871</v>
      </c>
      <c r="H63" s="16" t="s">
        <v>2872</v>
      </c>
      <c r="I63" s="16" t="s">
        <v>2873</v>
      </c>
      <c r="J63" s="16" t="s">
        <v>2874</v>
      </c>
      <c r="K63" s="16" t="s">
        <v>2875</v>
      </c>
    </row>
    <row r="64" spans="3:11" ht="15.75" customHeight="1">
      <c r="C64">
        <v>63</v>
      </c>
      <c r="D64" s="16" t="s">
        <v>2939</v>
      </c>
      <c r="E64" s="16"/>
      <c r="F64" s="16" t="s">
        <v>2940</v>
      </c>
      <c r="G64" s="16" t="s">
        <v>2607</v>
      </c>
      <c r="H64" s="16" t="s">
        <v>2941</v>
      </c>
      <c r="I64" s="16" t="s">
        <v>2942</v>
      </c>
      <c r="J64" s="16" t="s">
        <v>2943</v>
      </c>
      <c r="K64" s="16" t="s">
        <v>2944</v>
      </c>
    </row>
    <row r="65" spans="3:11" ht="15.75" customHeight="1">
      <c r="C65">
        <v>64</v>
      </c>
      <c r="D65" s="18" t="s">
        <v>3096</v>
      </c>
      <c r="E65" s="18" t="s">
        <v>1288</v>
      </c>
      <c r="F65" s="18" t="s">
        <v>3097</v>
      </c>
      <c r="G65" s="18" t="s">
        <v>2830</v>
      </c>
      <c r="H65" s="18" t="s">
        <v>3098</v>
      </c>
      <c r="I65" s="18" t="s">
        <v>3099</v>
      </c>
      <c r="J65" s="18" t="s">
        <v>3100</v>
      </c>
      <c r="K65" s="18" t="s">
        <v>3101</v>
      </c>
    </row>
    <row r="66" spans="3:11" ht="15.75" customHeight="1">
      <c r="C66">
        <v>65</v>
      </c>
      <c r="D66" s="16" t="s">
        <v>2797</v>
      </c>
      <c r="E66" s="16"/>
      <c r="F66" s="16" t="s">
        <v>2798</v>
      </c>
      <c r="G66" s="16" t="s">
        <v>2786</v>
      </c>
      <c r="H66" s="16" t="s">
        <v>2799</v>
      </c>
      <c r="I66" s="16" t="s">
        <v>2800</v>
      </c>
      <c r="J66" s="16" t="s">
        <v>2801</v>
      </c>
      <c r="K66" s="16" t="s">
        <v>2802</v>
      </c>
    </row>
    <row r="67" spans="3:11" ht="15.75" customHeight="1">
      <c r="C67">
        <v>66</v>
      </c>
      <c r="D67" s="16" t="s">
        <v>2894</v>
      </c>
      <c r="E67" s="16"/>
      <c r="F67" s="16" t="s">
        <v>2895</v>
      </c>
      <c r="G67" s="16" t="s">
        <v>2896</v>
      </c>
      <c r="H67" s="16" t="s">
        <v>2897</v>
      </c>
      <c r="I67" s="16" t="s">
        <v>2898</v>
      </c>
      <c r="J67" s="16" t="s">
        <v>2899</v>
      </c>
      <c r="K67" s="16" t="s">
        <v>2900</v>
      </c>
    </row>
    <row r="68" spans="3:11" ht="15.75" customHeight="1">
      <c r="C68">
        <v>67</v>
      </c>
      <c r="D68" s="16" t="s">
        <v>2816</v>
      </c>
      <c r="E68" s="16"/>
      <c r="F68" s="16" t="s">
        <v>2817</v>
      </c>
      <c r="G68" s="16" t="s">
        <v>2818</v>
      </c>
      <c r="H68" s="16" t="s">
        <v>2624</v>
      </c>
      <c r="I68" s="16" t="s">
        <v>2819</v>
      </c>
      <c r="J68" s="16" t="s">
        <v>2820</v>
      </c>
      <c r="K68" s="16" t="s">
        <v>2821</v>
      </c>
    </row>
    <row r="69" spans="3:11" ht="15.75" customHeight="1">
      <c r="C69">
        <v>68</v>
      </c>
      <c r="D69" s="16" t="s">
        <v>2723</v>
      </c>
      <c r="E69" s="16" t="s">
        <v>2230</v>
      </c>
      <c r="F69" s="16" t="s">
        <v>2724</v>
      </c>
      <c r="G69" s="16" t="s">
        <v>2725</v>
      </c>
      <c r="H69" s="16" t="s">
        <v>2726</v>
      </c>
      <c r="I69" s="16" t="s">
        <v>2727</v>
      </c>
      <c r="J69" s="16" t="s">
        <v>2728</v>
      </c>
      <c r="K69" s="16" t="s">
        <v>2729</v>
      </c>
    </row>
    <row r="70" spans="3:11" ht="15.75" customHeight="1">
      <c r="C70">
        <v>69</v>
      </c>
      <c r="D70" s="16" t="s">
        <v>2933</v>
      </c>
      <c r="E70" s="16" t="s">
        <v>352</v>
      </c>
      <c r="F70" s="16" t="s">
        <v>2934</v>
      </c>
      <c r="G70" s="16" t="s">
        <v>2857</v>
      </c>
      <c r="H70" s="16" t="s">
        <v>2935</v>
      </c>
      <c r="I70" s="16" t="s">
        <v>2936</v>
      </c>
      <c r="J70" s="16" t="s">
        <v>2937</v>
      </c>
      <c r="K70" s="16" t="s">
        <v>2938</v>
      </c>
    </row>
    <row r="71" spans="3:11" ht="15.75" customHeight="1">
      <c r="C71">
        <v>70</v>
      </c>
      <c r="D71" s="16" t="s">
        <v>2828</v>
      </c>
      <c r="E71" s="16" t="s">
        <v>352</v>
      </c>
      <c r="F71" s="16" t="s">
        <v>2829</v>
      </c>
      <c r="G71" s="16" t="s">
        <v>2830</v>
      </c>
      <c r="H71" s="16" t="s">
        <v>2831</v>
      </c>
      <c r="I71" s="16" t="s">
        <v>2832</v>
      </c>
      <c r="J71" s="16" t="s">
        <v>2833</v>
      </c>
      <c r="K71" s="16" t="s">
        <v>2834</v>
      </c>
    </row>
    <row r="72" spans="3:11" ht="15.75" customHeight="1">
      <c r="C72">
        <v>71</v>
      </c>
      <c r="D72" s="16" t="s">
        <v>2914</v>
      </c>
      <c r="E72" s="16" t="s">
        <v>352</v>
      </c>
      <c r="F72" s="16" t="s">
        <v>2915</v>
      </c>
      <c r="G72" s="16" t="s">
        <v>1096</v>
      </c>
      <c r="H72" s="16" t="s">
        <v>2916</v>
      </c>
      <c r="I72" s="16" t="s">
        <v>2917</v>
      </c>
      <c r="J72" s="16" t="s">
        <v>2918</v>
      </c>
      <c r="K72" s="16" t="s">
        <v>2919</v>
      </c>
    </row>
    <row r="73" spans="3:11" ht="15.75" customHeight="1">
      <c r="C73">
        <v>72</v>
      </c>
      <c r="D73" s="16" t="s">
        <v>2951</v>
      </c>
      <c r="E73" s="16" t="s">
        <v>352</v>
      </c>
      <c r="F73" s="16" t="s">
        <v>2952</v>
      </c>
      <c r="G73" s="16" t="s">
        <v>2772</v>
      </c>
      <c r="H73" s="16" t="s">
        <v>2953</v>
      </c>
      <c r="I73" s="16" t="s">
        <v>2954</v>
      </c>
      <c r="J73" s="16" t="s">
        <v>2955</v>
      </c>
      <c r="K73" s="16" t="s">
        <v>2956</v>
      </c>
    </row>
    <row r="74" spans="3:11" ht="15.75" customHeight="1">
      <c r="C74">
        <v>73</v>
      </c>
      <c r="D74" s="16" t="s">
        <v>2957</v>
      </c>
      <c r="E74" s="16" t="s">
        <v>352</v>
      </c>
      <c r="F74" s="16" t="s">
        <v>2958</v>
      </c>
      <c r="G74" s="16" t="s">
        <v>2922</v>
      </c>
      <c r="H74" s="16" t="s">
        <v>2959</v>
      </c>
      <c r="I74" s="16" t="s">
        <v>2960</v>
      </c>
      <c r="J74" s="16" t="s">
        <v>2961</v>
      </c>
      <c r="K74" s="16" t="s">
        <v>2962</v>
      </c>
    </row>
    <row r="75" spans="3:11" ht="15.75" customHeight="1">
      <c r="C75">
        <v>74</v>
      </c>
      <c r="D75" s="16" t="s">
        <v>2882</v>
      </c>
      <c r="E75" s="16" t="s">
        <v>352</v>
      </c>
      <c r="F75" s="16" t="s">
        <v>2883</v>
      </c>
      <c r="G75" s="16" t="s">
        <v>2884</v>
      </c>
      <c r="H75" s="16" t="s">
        <v>2885</v>
      </c>
      <c r="I75" s="16" t="s">
        <v>2886</v>
      </c>
      <c r="J75" s="16" t="s">
        <v>2887</v>
      </c>
      <c r="K75" s="16" t="s">
        <v>2888</v>
      </c>
    </row>
    <row r="76" spans="3:11" ht="15.75" customHeight="1">
      <c r="C76">
        <v>75</v>
      </c>
      <c r="D76" s="16" t="s">
        <v>2927</v>
      </c>
      <c r="E76" s="16" t="s">
        <v>352</v>
      </c>
      <c r="F76" s="16" t="s">
        <v>2928</v>
      </c>
      <c r="G76" s="16" t="s">
        <v>2637</v>
      </c>
      <c r="H76" s="16" t="s">
        <v>2929</v>
      </c>
      <c r="I76" s="16" t="s">
        <v>2930</v>
      </c>
      <c r="J76" s="16" t="s">
        <v>2931</v>
      </c>
      <c r="K76" s="16" t="s">
        <v>2932</v>
      </c>
    </row>
    <row r="77" spans="3:11" ht="15.75" customHeight="1">
      <c r="C77">
        <v>76</v>
      </c>
      <c r="D77" s="16" t="s">
        <v>2642</v>
      </c>
      <c r="E77" s="16" t="s">
        <v>352</v>
      </c>
      <c r="F77" s="16" t="s">
        <v>2643</v>
      </c>
      <c r="G77" s="16" t="s">
        <v>2644</v>
      </c>
      <c r="H77" s="16" t="s">
        <v>2645</v>
      </c>
      <c r="I77" s="16" t="s">
        <v>2646</v>
      </c>
      <c r="J77" s="16" t="s">
        <v>2647</v>
      </c>
      <c r="K77" s="16" t="s">
        <v>2648</v>
      </c>
    </row>
    <row r="78" spans="3:11" ht="15.75" customHeight="1">
      <c r="C78">
        <v>77</v>
      </c>
      <c r="D78" s="16" t="s">
        <v>2809</v>
      </c>
      <c r="E78" s="16" t="s">
        <v>352</v>
      </c>
      <c r="F78" s="16" t="s">
        <v>2810</v>
      </c>
      <c r="G78" s="16" t="s">
        <v>2811</v>
      </c>
      <c r="H78" s="16" t="s">
        <v>2812</v>
      </c>
      <c r="I78" s="16" t="s">
        <v>2813</v>
      </c>
      <c r="J78" s="16" t="s">
        <v>2814</v>
      </c>
      <c r="K78" s="16" t="s">
        <v>2815</v>
      </c>
    </row>
    <row r="79" spans="3:11" ht="15.75" customHeight="1">
      <c r="C79">
        <v>78</v>
      </c>
      <c r="D79" s="16" t="s">
        <v>2590</v>
      </c>
      <c r="E79" s="16" t="s">
        <v>352</v>
      </c>
      <c r="F79" s="16" t="s">
        <v>2591</v>
      </c>
      <c r="G79" s="16" t="s">
        <v>2592</v>
      </c>
      <c r="H79" s="16" t="s">
        <v>2593</v>
      </c>
      <c r="I79" s="16" t="s">
        <v>2594</v>
      </c>
      <c r="J79" s="16" t="s">
        <v>2595</v>
      </c>
      <c r="K79" s="16" t="s">
        <v>2596</v>
      </c>
    </row>
    <row r="80" spans="3:11" ht="15.75" customHeight="1">
      <c r="C80">
        <v>79</v>
      </c>
      <c r="D80" s="16" t="s">
        <v>2969</v>
      </c>
      <c r="E80" s="16"/>
      <c r="F80" s="16" t="s">
        <v>2970</v>
      </c>
      <c r="G80" s="16" t="s">
        <v>1096</v>
      </c>
      <c r="H80" s="16" t="s">
        <v>2971</v>
      </c>
      <c r="I80" s="16" t="s">
        <v>2972</v>
      </c>
      <c r="J80" s="16" t="s">
        <v>2973</v>
      </c>
      <c r="K80" s="16" t="s">
        <v>2974</v>
      </c>
    </row>
    <row r="81" spans="3:11" ht="15.75" customHeight="1" thickBot="1">
      <c r="C81">
        <v>80</v>
      </c>
      <c r="D81" s="19"/>
      <c r="E81" s="19"/>
      <c r="F81" s="19"/>
      <c r="G81" s="19"/>
      <c r="H81" s="19"/>
      <c r="I81" s="19"/>
      <c r="J81" s="19"/>
      <c r="K81" s="19"/>
    </row>
    <row r="82" spans="3:11" ht="15.75" customHeight="1">
      <c r="C82">
        <v>81</v>
      </c>
    </row>
    <row r="83" spans="3:11" ht="15.75" customHeight="1">
      <c r="C83">
        <v>82</v>
      </c>
    </row>
    <row r="84" spans="3:11" ht="15.75" customHeight="1">
      <c r="C84">
        <v>83</v>
      </c>
    </row>
    <row r="85" spans="3:11" ht="15.75" customHeight="1">
      <c r="C85">
        <v>84</v>
      </c>
    </row>
    <row r="86" spans="3:11" ht="15.75" customHeight="1">
      <c r="C86">
        <v>85</v>
      </c>
    </row>
    <row r="87" spans="3:11" ht="15.75" customHeight="1">
      <c r="C87">
        <v>86</v>
      </c>
    </row>
    <row r="88" spans="3:11" ht="15.75" customHeight="1">
      <c r="C88">
        <v>87</v>
      </c>
    </row>
    <row r="89" spans="3:11" ht="15.75" customHeight="1">
      <c r="C89">
        <v>88</v>
      </c>
    </row>
    <row r="90" spans="3:11" ht="15.75" customHeight="1">
      <c r="C90">
        <v>89</v>
      </c>
    </row>
    <row r="91" spans="3:11" ht="15.75" customHeight="1">
      <c r="C91">
        <v>90</v>
      </c>
    </row>
    <row r="92" spans="3:11" ht="15.75" customHeight="1">
      <c r="C92">
        <v>91</v>
      </c>
    </row>
    <row r="93" spans="3:11" ht="15.75" customHeight="1">
      <c r="C93">
        <v>92</v>
      </c>
    </row>
    <row r="94" spans="3:11" ht="15.75" customHeight="1">
      <c r="C94">
        <v>93</v>
      </c>
    </row>
    <row r="95" spans="3:11" ht="15.75" customHeight="1">
      <c r="C95">
        <v>94</v>
      </c>
    </row>
    <row r="96" spans="3:11" ht="15.75" customHeight="1">
      <c r="C96">
        <v>95</v>
      </c>
    </row>
    <row r="97" spans="3:3" ht="15.75" customHeight="1">
      <c r="C97">
        <v>96</v>
      </c>
    </row>
    <row r="98" spans="3:3" ht="15.75" customHeight="1">
      <c r="C98">
        <v>97</v>
      </c>
    </row>
    <row r="99" spans="3:3" ht="15.75" customHeight="1">
      <c r="C99">
        <v>98</v>
      </c>
    </row>
    <row r="100" spans="3:3" ht="15.75" customHeight="1">
      <c r="C100">
        <v>99</v>
      </c>
    </row>
    <row r="101" spans="3:3" ht="15.75" customHeight="1">
      <c r="C101">
        <v>100</v>
      </c>
    </row>
    <row r="102" spans="3:3" ht="15.75" customHeight="1">
      <c r="C102">
        <v>101</v>
      </c>
    </row>
    <row r="103" spans="3:3" ht="15.75" customHeight="1">
      <c r="C103">
        <v>102</v>
      </c>
    </row>
    <row r="104" spans="3:3" ht="15.75" customHeight="1">
      <c r="C104">
        <v>103</v>
      </c>
    </row>
    <row r="105" spans="3:3" ht="15.75" customHeight="1">
      <c r="C105">
        <v>104</v>
      </c>
    </row>
    <row r="106" spans="3:3" ht="15.75" customHeight="1">
      <c r="C106">
        <v>105</v>
      </c>
    </row>
    <row r="107" spans="3:3" ht="15.75" customHeight="1">
      <c r="C107">
        <v>106</v>
      </c>
    </row>
    <row r="108" spans="3:3" ht="15.75" customHeight="1">
      <c r="C108">
        <v>107</v>
      </c>
    </row>
    <row r="109" spans="3:3" ht="15.75" customHeight="1">
      <c r="C109">
        <v>108</v>
      </c>
    </row>
    <row r="110" spans="3:3" ht="15.75" customHeight="1">
      <c r="C110">
        <v>109</v>
      </c>
    </row>
    <row r="111" spans="3:3" ht="15.75" customHeight="1">
      <c r="C111">
        <v>110</v>
      </c>
    </row>
    <row r="112" spans="3:3" ht="15.75" customHeight="1">
      <c r="C112">
        <v>111</v>
      </c>
    </row>
    <row r="113" spans="3:3" ht="15.75" customHeight="1">
      <c r="C113">
        <v>112</v>
      </c>
    </row>
    <row r="114" spans="3:3" ht="15.75" customHeight="1">
      <c r="C114">
        <v>113</v>
      </c>
    </row>
    <row r="115" spans="3:3" ht="15.75" customHeight="1">
      <c r="C115">
        <v>114</v>
      </c>
    </row>
    <row r="116" spans="3:3" ht="15.75" customHeight="1">
      <c r="C116">
        <v>115</v>
      </c>
    </row>
    <row r="117" spans="3:3" ht="15.75" customHeight="1">
      <c r="C117">
        <v>116</v>
      </c>
    </row>
    <row r="118" spans="3:3" ht="15.75" customHeight="1">
      <c r="C118">
        <v>117</v>
      </c>
    </row>
    <row r="119" spans="3:3" ht="15.75" customHeight="1">
      <c r="C119">
        <v>118</v>
      </c>
    </row>
    <row r="120" spans="3:3" ht="15.75" customHeight="1">
      <c r="C120">
        <v>119</v>
      </c>
    </row>
    <row r="121" spans="3:3" ht="15.75" customHeight="1">
      <c r="C121">
        <v>120</v>
      </c>
    </row>
    <row r="122" spans="3:3" ht="15.75" customHeight="1">
      <c r="C122">
        <v>121</v>
      </c>
    </row>
    <row r="123" spans="3:3" ht="15.75" customHeight="1">
      <c r="C123">
        <v>122</v>
      </c>
    </row>
    <row r="124" spans="3:3" ht="15.75" customHeight="1">
      <c r="C124">
        <v>123</v>
      </c>
    </row>
    <row r="125" spans="3:3" ht="15.75" customHeight="1">
      <c r="C125">
        <v>124</v>
      </c>
    </row>
    <row r="126" spans="3:3" ht="15.75" customHeight="1">
      <c r="C126">
        <v>125</v>
      </c>
    </row>
    <row r="127" spans="3:3" ht="15.75" customHeight="1">
      <c r="C127">
        <v>126</v>
      </c>
    </row>
    <row r="128" spans="3:3" ht="15.75" customHeight="1">
      <c r="C128">
        <v>127</v>
      </c>
    </row>
    <row r="129" spans="3:3" ht="15.75" customHeight="1">
      <c r="C129">
        <v>128</v>
      </c>
    </row>
    <row r="130" spans="3:3" ht="15.75" customHeight="1">
      <c r="C130">
        <v>129</v>
      </c>
    </row>
    <row r="131" spans="3:3" ht="15.75" customHeight="1">
      <c r="C131">
        <v>130</v>
      </c>
    </row>
    <row r="132" spans="3:3" ht="15.75" customHeight="1">
      <c r="C132">
        <v>131</v>
      </c>
    </row>
    <row r="133" spans="3:3" ht="15.75" customHeight="1">
      <c r="C133">
        <v>132</v>
      </c>
    </row>
    <row r="134" spans="3:3" ht="15.75" customHeight="1">
      <c r="C134">
        <v>133</v>
      </c>
    </row>
    <row r="135" spans="3:3" ht="15.75" customHeight="1">
      <c r="C135">
        <v>134</v>
      </c>
    </row>
    <row r="136" spans="3:3" ht="15.75" customHeight="1">
      <c r="C136">
        <v>135</v>
      </c>
    </row>
    <row r="137" spans="3:3" ht="15.75" customHeight="1">
      <c r="C137">
        <v>136</v>
      </c>
    </row>
    <row r="138" spans="3:3" ht="15.75" customHeight="1">
      <c r="C138">
        <v>137</v>
      </c>
    </row>
    <row r="139" spans="3:3" ht="15.75" customHeight="1">
      <c r="C139">
        <v>138</v>
      </c>
    </row>
    <row r="140" spans="3:3" ht="15.75" customHeight="1">
      <c r="C140">
        <v>139</v>
      </c>
    </row>
    <row r="141" spans="3:3" ht="15.75" customHeight="1">
      <c r="C141">
        <v>140</v>
      </c>
    </row>
    <row r="142" spans="3:3" ht="15.75" customHeight="1">
      <c r="C142">
        <v>141</v>
      </c>
    </row>
    <row r="143" spans="3:3" ht="15.75" customHeight="1">
      <c r="C143">
        <v>142</v>
      </c>
    </row>
    <row r="144" spans="3:3" ht="15.75" customHeight="1">
      <c r="C144">
        <v>143</v>
      </c>
    </row>
    <row r="145" spans="3:3" ht="15.75" customHeight="1">
      <c r="C145">
        <v>144</v>
      </c>
    </row>
    <row r="146" spans="3:3" ht="15.75" customHeight="1">
      <c r="C146">
        <v>145</v>
      </c>
    </row>
    <row r="147" spans="3:3" ht="15.75" customHeight="1">
      <c r="C147">
        <v>146</v>
      </c>
    </row>
    <row r="148" spans="3:3" ht="15.75" customHeight="1">
      <c r="C148">
        <v>147</v>
      </c>
    </row>
  </sheetData>
  <sheetProtection algorithmName="SHA-512" hashValue="0qK49zaeTazDix0eQ5t9F6tRAbJGYHV5pzgn1czBFdmGl/jvZTTkBqQuNobBSeeeKko2W74N2JtxWvcb4wnNig==" saltValue="ofIxVICrR9HBG11slTrRW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17</vt:i4>
      </vt:variant>
    </vt:vector>
  </HeadingPairs>
  <TitlesOfParts>
    <vt:vector size="29" baseType="lpstr">
      <vt:lpstr>FORMULAIRE</vt:lpstr>
      <vt:lpstr>Transfert</vt:lpstr>
      <vt:lpstr>data</vt:lpstr>
      <vt:lpstr>DONNEES0111</vt:lpstr>
      <vt:lpstr>DONNEES02910</vt:lpstr>
      <vt:lpstr>DONNEES0312</vt:lpstr>
      <vt:lpstr>DONNEES0417</vt:lpstr>
      <vt:lpstr>DONNEES05</vt:lpstr>
      <vt:lpstr>DONNEES06</vt:lpstr>
      <vt:lpstr>DONNEES078</vt:lpstr>
      <vt:lpstr>DONNEES131415</vt:lpstr>
      <vt:lpstr>DONNEES16</vt:lpstr>
      <vt:lpstr>donnees0111</vt:lpstr>
      <vt:lpstr>donnees02910</vt:lpstr>
      <vt:lpstr>donnees0312</vt:lpstr>
      <vt:lpstr>donnees0417</vt:lpstr>
      <vt:lpstr>donnees05</vt:lpstr>
      <vt:lpstr>donnees06</vt:lpstr>
      <vt:lpstr>donnees078</vt:lpstr>
      <vt:lpstr>donnees131415</vt:lpstr>
      <vt:lpstr>donnees16</vt:lpstr>
      <vt:lpstr>est</vt:lpstr>
      <vt:lpstr>infos</vt:lpstr>
      <vt:lpstr>installations</vt:lpstr>
      <vt:lpstr>on</vt:lpstr>
      <vt:lpstr>options</vt:lpstr>
      <vt:lpstr>regions</vt:lpstr>
      <vt:lpstr>rien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Catherine</cp:lastModifiedBy>
  <cp:lastPrinted>2023-02-06T19:41:15Z</cp:lastPrinted>
  <dcterms:modified xsi:type="dcterms:W3CDTF">2023-02-10T13:43:07Z</dcterms:modified>
</cp:coreProperties>
</file>